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 UZER\Desktop\"/>
    </mc:Choice>
  </mc:AlternateContent>
  <bookViews>
    <workbookView xWindow="0" yWindow="0" windowWidth="24000" windowHeight="14295"/>
  </bookViews>
  <sheets>
    <sheet name="1" sheetId="44" r:id="rId1"/>
    <sheet name="2" sheetId="46" r:id="rId2"/>
    <sheet name="3" sheetId="45" r:id="rId3"/>
    <sheet name="4" sheetId="49" r:id="rId4"/>
    <sheet name="5" sheetId="50" r:id="rId5"/>
    <sheet name="6" sheetId="51" r:id="rId6"/>
    <sheet name="7" sheetId="52" r:id="rId7"/>
    <sheet name="8" sheetId="53" r:id="rId8"/>
    <sheet name="9" sheetId="77" r:id="rId9"/>
    <sheet name="10" sheetId="78" r:id="rId10"/>
    <sheet name="11" sheetId="79" r:id="rId11"/>
    <sheet name="12" sheetId="80" r:id="rId12"/>
    <sheet name="НАКОПИТЕЛЬНАЯ" sheetId="66" r:id="rId13"/>
    <sheet name="Рацион питания" sheetId="76" r:id="rId14"/>
    <sheet name="приложения №4,№8" sheetId="81" r:id="rId15"/>
    <sheet name="Лист4" sheetId="75" r:id="rId16"/>
    <sheet name="Лист5" sheetId="73" r:id="rId17"/>
    <sheet name="Лист6" sheetId="74" r:id="rId18"/>
    <sheet name="Лист1" sheetId="70" r:id="rId19"/>
    <sheet name="Лист3" sheetId="71" r:id="rId20"/>
    <sheet name="Лист2" sheetId="82" r:id="rId21"/>
    <sheet name="Лист7" sheetId="83" r:id="rId22"/>
  </sheets>
  <externalReferences>
    <externalReference r:id="rId23"/>
  </externalReferences>
  <definedNames>
    <definedName name="Соусы" localSheetId="14">#REF!</definedName>
    <definedName name="Соусы">#REF!</definedName>
    <definedName name="Соусы_" localSheetId="14">'[1]4-день'!#REF!</definedName>
    <definedName name="Соусы_">'[1]4-день'!#REF!</definedName>
  </definedNames>
  <calcPr calcId="162913"/>
</workbook>
</file>

<file path=xl/calcChain.xml><?xml version="1.0" encoding="utf-8"?>
<calcChain xmlns="http://schemas.openxmlformats.org/spreadsheetml/2006/main">
  <c r="U88" i="76" l="1"/>
  <c r="W88" i="76" s="1"/>
  <c r="U87" i="76"/>
  <c r="W87" i="76" s="1"/>
  <c r="U86" i="76"/>
  <c r="W86" i="76" s="1"/>
  <c r="U85" i="76"/>
  <c r="W85" i="76" s="1"/>
  <c r="U84" i="76"/>
  <c r="W84" i="76" s="1"/>
  <c r="U83" i="76"/>
  <c r="W83" i="76" s="1"/>
  <c r="U82" i="76"/>
  <c r="W82" i="76" s="1"/>
  <c r="U81" i="76"/>
  <c r="W81" i="76" s="1"/>
  <c r="U80" i="76"/>
  <c r="W80" i="76" s="1"/>
  <c r="U79" i="76"/>
  <c r="W79" i="76" s="1"/>
  <c r="U78" i="76"/>
  <c r="W78" i="76" s="1"/>
  <c r="U77" i="76"/>
  <c r="W77" i="76" s="1"/>
  <c r="U76" i="76"/>
  <c r="W76" i="76" s="1"/>
  <c r="U75" i="76"/>
  <c r="W75" i="76" s="1"/>
  <c r="U74" i="76"/>
  <c r="W74" i="76" s="1"/>
  <c r="U73" i="76"/>
  <c r="W73" i="76" s="1"/>
  <c r="U72" i="76"/>
  <c r="W72" i="76" s="1"/>
  <c r="U71" i="76"/>
  <c r="W71" i="76" s="1"/>
  <c r="U70" i="76"/>
  <c r="W70" i="76" s="1"/>
  <c r="U69" i="76"/>
  <c r="W69" i="76" s="1"/>
  <c r="U68" i="76"/>
  <c r="W68" i="76" s="1"/>
  <c r="U67" i="76"/>
  <c r="W67" i="76" s="1"/>
  <c r="U66" i="76"/>
  <c r="W66" i="76" s="1"/>
  <c r="U65" i="76"/>
  <c r="W65" i="76" s="1"/>
  <c r="U64" i="76"/>
  <c r="W64" i="76" s="1"/>
  <c r="U63" i="76"/>
  <c r="W63" i="76" s="1"/>
  <c r="U62" i="76"/>
  <c r="W62" i="76" s="1"/>
  <c r="U61" i="76"/>
  <c r="W61" i="76" s="1"/>
  <c r="U60" i="76"/>
  <c r="W60" i="76" s="1"/>
  <c r="U59" i="76"/>
  <c r="W59" i="76" s="1"/>
  <c r="U58" i="76"/>
  <c r="W58" i="76" s="1"/>
  <c r="U57" i="76"/>
  <c r="W57" i="76" s="1"/>
  <c r="U43" i="76"/>
  <c r="W43" i="76" s="1"/>
  <c r="U42" i="76"/>
  <c r="W42" i="76" s="1"/>
  <c r="U41" i="76"/>
  <c r="W41" i="76" s="1"/>
  <c r="U40" i="76"/>
  <c r="W40" i="76" s="1"/>
  <c r="U39" i="76"/>
  <c r="W39" i="76" s="1"/>
  <c r="U38" i="76"/>
  <c r="W38" i="76" s="1"/>
  <c r="U37" i="76"/>
  <c r="W37" i="76" s="1"/>
  <c r="U36" i="76"/>
  <c r="W36" i="76" s="1"/>
  <c r="U35" i="76"/>
  <c r="W35" i="76" s="1"/>
  <c r="U34" i="76"/>
  <c r="W34" i="76" s="1"/>
  <c r="U33" i="76"/>
  <c r="W33" i="76" s="1"/>
  <c r="U32" i="76"/>
  <c r="W32" i="76" s="1"/>
  <c r="U31" i="76"/>
  <c r="W31" i="76" s="1"/>
  <c r="U30" i="76"/>
  <c r="W30" i="76" s="1"/>
  <c r="U29" i="76"/>
  <c r="W29" i="76" s="1"/>
  <c r="U28" i="76"/>
  <c r="W28" i="76" s="1"/>
  <c r="U27" i="76"/>
  <c r="W27" i="76" s="1"/>
  <c r="U26" i="76"/>
  <c r="W26" i="76" s="1"/>
  <c r="U25" i="76"/>
  <c r="W25" i="76" s="1"/>
  <c r="U24" i="76"/>
  <c r="W24" i="76" s="1"/>
  <c r="U23" i="76"/>
  <c r="W23" i="76" s="1"/>
  <c r="U22" i="76"/>
  <c r="W22" i="76" s="1"/>
  <c r="U21" i="76"/>
  <c r="W21" i="76" s="1"/>
  <c r="U20" i="76"/>
  <c r="W20" i="76" s="1"/>
  <c r="U19" i="76"/>
  <c r="W19" i="76" s="1"/>
  <c r="U18" i="76"/>
  <c r="W18" i="76" s="1"/>
  <c r="U17" i="76"/>
  <c r="W17" i="76" s="1"/>
  <c r="U16" i="76"/>
  <c r="W16" i="76" s="1"/>
  <c r="U15" i="76"/>
  <c r="W15" i="76" s="1"/>
  <c r="U14" i="76"/>
  <c r="W14" i="76" s="1"/>
  <c r="U13" i="76"/>
  <c r="W13" i="76" s="1"/>
  <c r="U12" i="76"/>
  <c r="W12" i="76" s="1"/>
  <c r="R29" i="66"/>
  <c r="V29" i="66" s="1"/>
  <c r="AA25" i="66"/>
  <c r="W25" i="66"/>
  <c r="R25" i="66"/>
  <c r="R28" i="66" s="1"/>
  <c r="V28" i="66" s="1"/>
  <c r="L25" i="66"/>
  <c r="F25" i="66"/>
  <c r="AD24" i="66"/>
  <c r="AD25" i="66" s="1"/>
  <c r="AC24" i="66"/>
  <c r="AC25" i="66" s="1"/>
  <c r="AB24" i="66"/>
  <c r="AB25" i="66" s="1"/>
  <c r="AA24" i="66"/>
  <c r="Z24" i="66"/>
  <c r="Z25" i="66" s="1"/>
  <c r="Y24" i="66"/>
  <c r="Y25" i="66" s="1"/>
  <c r="X24" i="66"/>
  <c r="X25" i="66" s="1"/>
  <c r="W24" i="66"/>
  <c r="U24" i="66"/>
  <c r="U25" i="66" s="1"/>
  <c r="T24" i="66"/>
  <c r="T25" i="66" s="1"/>
  <c r="R26" i="66" s="1"/>
  <c r="S24" i="66"/>
  <c r="S25" i="66" s="1"/>
  <c r="R24" i="66"/>
  <c r="O24" i="66"/>
  <c r="O25" i="66" s="1"/>
  <c r="N24" i="66"/>
  <c r="N25" i="66" s="1"/>
  <c r="M24" i="66"/>
  <c r="M25" i="66" s="1"/>
  <c r="M26" i="66" s="1"/>
  <c r="L24" i="66"/>
  <c r="J24" i="66"/>
  <c r="J25" i="66" s="1"/>
  <c r="I24" i="66"/>
  <c r="I25" i="66" s="1"/>
  <c r="H24" i="66"/>
  <c r="H25" i="66" s="1"/>
  <c r="F24" i="66"/>
  <c r="E24" i="66"/>
  <c r="E25" i="66" s="1"/>
  <c r="D24" i="66"/>
  <c r="D25" i="66" s="1"/>
  <c r="C29" i="66" s="1"/>
  <c r="G29" i="66" s="1"/>
  <c r="C24" i="66"/>
  <c r="C25" i="66" s="1"/>
  <c r="C28" i="66" s="1"/>
  <c r="G28" i="66" s="1"/>
  <c r="R61" i="80"/>
  <c r="Y60" i="80"/>
  <c r="U60" i="80"/>
  <c r="S60" i="80"/>
  <c r="O60" i="80"/>
  <c r="Z58" i="80"/>
  <c r="Y58" i="80"/>
  <c r="X58" i="80"/>
  <c r="W58" i="80"/>
  <c r="V58" i="80"/>
  <c r="U58" i="80"/>
  <c r="T58" i="80"/>
  <c r="S58" i="80"/>
  <c r="Q58" i="80"/>
  <c r="P58" i="80"/>
  <c r="O58" i="80"/>
  <c r="N58" i="80"/>
  <c r="M58" i="80"/>
  <c r="Z53" i="80"/>
  <c r="Y53" i="80"/>
  <c r="X53" i="80"/>
  <c r="W53" i="80"/>
  <c r="V53" i="80"/>
  <c r="U53" i="80"/>
  <c r="T53" i="80"/>
  <c r="Q53" i="80"/>
  <c r="P53" i="80"/>
  <c r="O53" i="80"/>
  <c r="N53" i="80"/>
  <c r="M53" i="80"/>
  <c r="Z43" i="80"/>
  <c r="Z60" i="80" s="1"/>
  <c r="Y43" i="80"/>
  <c r="X43" i="80"/>
  <c r="X60" i="80" s="1"/>
  <c r="W43" i="80"/>
  <c r="W60" i="80" s="1"/>
  <c r="V43" i="80"/>
  <c r="V60" i="80" s="1"/>
  <c r="U43" i="80"/>
  <c r="T43" i="80"/>
  <c r="T60" i="80" s="1"/>
  <c r="Q43" i="80"/>
  <c r="Q61" i="80" s="1"/>
  <c r="P43" i="80"/>
  <c r="P60" i="80" s="1"/>
  <c r="O43" i="80"/>
  <c r="N43" i="80"/>
  <c r="N60" i="80" s="1"/>
  <c r="M43" i="80"/>
  <c r="R31" i="80"/>
  <c r="Y30" i="80"/>
  <c r="U30" i="80"/>
  <c r="O30" i="80"/>
  <c r="Z28" i="80"/>
  <c r="Y28" i="80"/>
  <c r="X28" i="80"/>
  <c r="W28" i="80"/>
  <c r="V28" i="80"/>
  <c r="U28" i="80"/>
  <c r="T28" i="80"/>
  <c r="S28" i="80"/>
  <c r="Q28" i="80"/>
  <c r="P28" i="80"/>
  <c r="O28" i="80"/>
  <c r="N28" i="80"/>
  <c r="M28" i="80"/>
  <c r="Z23" i="80"/>
  <c r="Y23" i="80"/>
  <c r="X23" i="80"/>
  <c r="W23" i="80"/>
  <c r="W30" i="80" s="1"/>
  <c r="V23" i="80"/>
  <c r="U23" i="80"/>
  <c r="T23" i="80"/>
  <c r="S23" i="80"/>
  <c r="S30" i="80" s="1"/>
  <c r="Q23" i="80"/>
  <c r="P23" i="80"/>
  <c r="O23" i="80"/>
  <c r="N23" i="80"/>
  <c r="M23" i="80"/>
  <c r="Z13" i="80"/>
  <c r="Z30" i="80" s="1"/>
  <c r="Y13" i="80"/>
  <c r="X13" i="80"/>
  <c r="X30" i="80" s="1"/>
  <c r="W13" i="80"/>
  <c r="V13" i="80"/>
  <c r="V30" i="80" s="1"/>
  <c r="U13" i="80"/>
  <c r="T13" i="80"/>
  <c r="T30" i="80" s="1"/>
  <c r="S13" i="80"/>
  <c r="Q13" i="80"/>
  <c r="Q31" i="80" s="1"/>
  <c r="P13" i="80"/>
  <c r="P30" i="80" s="1"/>
  <c r="O13" i="80"/>
  <c r="N13" i="80"/>
  <c r="N30" i="80" s="1"/>
  <c r="M13" i="80"/>
  <c r="R65" i="79"/>
  <c r="Y64" i="79"/>
  <c r="U64" i="79"/>
  <c r="O64" i="79"/>
  <c r="Z62" i="79"/>
  <c r="Y62" i="79"/>
  <c r="X62" i="79"/>
  <c r="W62" i="79"/>
  <c r="V62" i="79"/>
  <c r="U62" i="79"/>
  <c r="T62" i="79"/>
  <c r="S62" i="79"/>
  <c r="Q62" i="79"/>
  <c r="P62" i="79"/>
  <c r="O62" i="79"/>
  <c r="N62" i="79"/>
  <c r="M62" i="79"/>
  <c r="Z56" i="79"/>
  <c r="Y56" i="79"/>
  <c r="X56" i="79"/>
  <c r="W56" i="79"/>
  <c r="W64" i="79" s="1"/>
  <c r="V56" i="79"/>
  <c r="U56" i="79"/>
  <c r="T56" i="79"/>
  <c r="S56" i="79"/>
  <c r="S64" i="79" s="1"/>
  <c r="Q56" i="79"/>
  <c r="P56" i="79"/>
  <c r="O56" i="79"/>
  <c r="N56" i="79"/>
  <c r="M56" i="79"/>
  <c r="Z47" i="79"/>
  <c r="Z64" i="79" s="1"/>
  <c r="Y47" i="79"/>
  <c r="X47" i="79"/>
  <c r="X64" i="79" s="1"/>
  <c r="W47" i="79"/>
  <c r="V47" i="79"/>
  <c r="V64" i="79" s="1"/>
  <c r="U47" i="79"/>
  <c r="T47" i="79"/>
  <c r="T64" i="79" s="1"/>
  <c r="S47" i="79"/>
  <c r="Q47" i="79"/>
  <c r="Q65" i="79" s="1"/>
  <c r="P47" i="79"/>
  <c r="P64" i="79" s="1"/>
  <c r="O47" i="79"/>
  <c r="N47" i="79"/>
  <c r="N64" i="79" s="1"/>
  <c r="M47" i="79"/>
  <c r="R33" i="79"/>
  <c r="Y32" i="79"/>
  <c r="U32" i="79"/>
  <c r="O32" i="79"/>
  <c r="Z30" i="79"/>
  <c r="Y30" i="79"/>
  <c r="X30" i="79"/>
  <c r="W30" i="79"/>
  <c r="V30" i="79"/>
  <c r="U30" i="79"/>
  <c r="T30" i="79"/>
  <c r="S30" i="79"/>
  <c r="Q30" i="79"/>
  <c r="P30" i="79"/>
  <c r="O30" i="79"/>
  <c r="N30" i="79"/>
  <c r="M30" i="79"/>
  <c r="Z25" i="79"/>
  <c r="Y25" i="79"/>
  <c r="X25" i="79"/>
  <c r="W25" i="79"/>
  <c r="W32" i="79" s="1"/>
  <c r="V25" i="79"/>
  <c r="U25" i="79"/>
  <c r="T25" i="79"/>
  <c r="S25" i="79"/>
  <c r="S32" i="79" s="1"/>
  <c r="Q25" i="79"/>
  <c r="P25" i="79"/>
  <c r="O25" i="79"/>
  <c r="N25" i="79"/>
  <c r="M25" i="79"/>
  <c r="Z16" i="79"/>
  <c r="Z32" i="79" s="1"/>
  <c r="Y16" i="79"/>
  <c r="X16" i="79"/>
  <c r="X32" i="79" s="1"/>
  <c r="W16" i="79"/>
  <c r="V16" i="79"/>
  <c r="V32" i="79" s="1"/>
  <c r="U16" i="79"/>
  <c r="T16" i="79"/>
  <c r="T32" i="79" s="1"/>
  <c r="S16" i="79"/>
  <c r="Q16" i="79"/>
  <c r="Q33" i="79" s="1"/>
  <c r="P16" i="79"/>
  <c r="P32" i="79" s="1"/>
  <c r="O16" i="79"/>
  <c r="N16" i="79"/>
  <c r="N32" i="79" s="1"/>
  <c r="M16" i="79"/>
  <c r="Q61" i="78"/>
  <c r="X60" i="78"/>
  <c r="T60" i="78"/>
  <c r="N60" i="78"/>
  <c r="L60" i="78"/>
  <c r="Y58" i="78"/>
  <c r="X58" i="78"/>
  <c r="W58" i="78"/>
  <c r="V58" i="78"/>
  <c r="U58" i="78"/>
  <c r="T58" i="78"/>
  <c r="S58" i="78"/>
  <c r="R58" i="78"/>
  <c r="P58" i="78"/>
  <c r="O58" i="78"/>
  <c r="N58" i="78"/>
  <c r="M58" i="78"/>
  <c r="Y52" i="78"/>
  <c r="X52" i="78"/>
  <c r="W52" i="78"/>
  <c r="V52" i="78"/>
  <c r="V60" i="78" s="1"/>
  <c r="U52" i="78"/>
  <c r="T52" i="78"/>
  <c r="S52" i="78"/>
  <c r="R52" i="78"/>
  <c r="R60" i="78" s="1"/>
  <c r="P52" i="78"/>
  <c r="O52" i="78"/>
  <c r="N52" i="78"/>
  <c r="M52" i="78"/>
  <c r="L52" i="78"/>
  <c r="Y43" i="78"/>
  <c r="Y60" i="78" s="1"/>
  <c r="X43" i="78"/>
  <c r="W43" i="78"/>
  <c r="W60" i="78" s="1"/>
  <c r="V43" i="78"/>
  <c r="U43" i="78"/>
  <c r="U60" i="78" s="1"/>
  <c r="T43" i="78"/>
  <c r="S43" i="78"/>
  <c r="S60" i="78" s="1"/>
  <c r="R43" i="78"/>
  <c r="P43" i="78"/>
  <c r="P61" i="78" s="1"/>
  <c r="O43" i="78"/>
  <c r="O60" i="78" s="1"/>
  <c r="N43" i="78"/>
  <c r="M43" i="78"/>
  <c r="M60" i="78" s="1"/>
  <c r="L43" i="78"/>
  <c r="I33" i="78"/>
  <c r="Q30" i="78"/>
  <c r="Y29" i="78"/>
  <c r="U29" i="78"/>
  <c r="O29" i="78"/>
  <c r="Y27" i="78"/>
  <c r="X27" i="78"/>
  <c r="W27" i="78"/>
  <c r="V27" i="78"/>
  <c r="U27" i="78"/>
  <c r="T27" i="78"/>
  <c r="S27" i="78"/>
  <c r="R27" i="78"/>
  <c r="P27" i="78"/>
  <c r="O27" i="78"/>
  <c r="N27" i="78"/>
  <c r="M27" i="78"/>
  <c r="L27" i="78"/>
  <c r="Y22" i="78"/>
  <c r="X22" i="78"/>
  <c r="W22" i="78"/>
  <c r="W29" i="78" s="1"/>
  <c r="V22" i="78"/>
  <c r="U22" i="78"/>
  <c r="T22" i="78"/>
  <c r="S22" i="78"/>
  <c r="S29" i="78" s="1"/>
  <c r="R22" i="78"/>
  <c r="P22" i="78"/>
  <c r="O22" i="78"/>
  <c r="N22" i="78"/>
  <c r="M22" i="78"/>
  <c r="L22" i="78"/>
  <c r="Y13" i="78"/>
  <c r="X13" i="78"/>
  <c r="X29" i="78" s="1"/>
  <c r="W13" i="78"/>
  <c r="V13" i="78"/>
  <c r="V29" i="78" s="1"/>
  <c r="U13" i="78"/>
  <c r="T13" i="78"/>
  <c r="T29" i="78" s="1"/>
  <c r="S13" i="78"/>
  <c r="R13" i="78"/>
  <c r="R29" i="78" s="1"/>
  <c r="P13" i="78"/>
  <c r="P30" i="78" s="1"/>
  <c r="O13" i="78"/>
  <c r="N13" i="78"/>
  <c r="N29" i="78" s="1"/>
  <c r="M13" i="78"/>
  <c r="M29" i="78" s="1"/>
  <c r="L13" i="78"/>
  <c r="S67" i="77"/>
  <c r="AA66" i="77"/>
  <c r="W66" i="77"/>
  <c r="Q66" i="77"/>
  <c r="AA64" i="77"/>
  <c r="Z64" i="77"/>
  <c r="Y64" i="77"/>
  <c r="X64" i="77"/>
  <c r="W64" i="77"/>
  <c r="V64" i="77"/>
  <c r="U64" i="77"/>
  <c r="T64" i="77"/>
  <c r="R64" i="77"/>
  <c r="Q64" i="77"/>
  <c r="P64" i="77"/>
  <c r="O64" i="77"/>
  <c r="N64" i="77"/>
  <c r="AA58" i="77"/>
  <c r="Z58" i="77"/>
  <c r="Y58" i="77"/>
  <c r="Y66" i="77" s="1"/>
  <c r="X58" i="77"/>
  <c r="W58" i="77"/>
  <c r="V58" i="77"/>
  <c r="U58" i="77"/>
  <c r="U66" i="77" s="1"/>
  <c r="T58" i="77"/>
  <c r="R58" i="77"/>
  <c r="Q58" i="77"/>
  <c r="P58" i="77"/>
  <c r="O58" i="77"/>
  <c r="N58" i="77"/>
  <c r="AA47" i="77"/>
  <c r="Z47" i="77"/>
  <c r="Z66" i="77" s="1"/>
  <c r="Y47" i="77"/>
  <c r="X47" i="77"/>
  <c r="X66" i="77" s="1"/>
  <c r="W47" i="77"/>
  <c r="V47" i="77"/>
  <c r="V66" i="77" s="1"/>
  <c r="U47" i="77"/>
  <c r="T47" i="77"/>
  <c r="T66" i="77" s="1"/>
  <c r="R47" i="77"/>
  <c r="R67" i="77" s="1"/>
  <c r="Q47" i="77"/>
  <c r="P47" i="77"/>
  <c r="P66" i="77" s="1"/>
  <c r="O47" i="77"/>
  <c r="O66" i="77" s="1"/>
  <c r="N47" i="77"/>
  <c r="S33" i="77"/>
  <c r="AA32" i="77"/>
  <c r="V32" i="77"/>
  <c r="P32" i="77"/>
  <c r="AA30" i="77"/>
  <c r="Z30" i="77"/>
  <c r="Y30" i="77"/>
  <c r="X30" i="77"/>
  <c r="V30" i="77"/>
  <c r="U30" i="77"/>
  <c r="T30" i="77"/>
  <c r="R30" i="77"/>
  <c r="Q30" i="77"/>
  <c r="P30" i="77"/>
  <c r="O30" i="77"/>
  <c r="N30" i="77"/>
  <c r="AA25" i="77"/>
  <c r="Z25" i="77"/>
  <c r="Y25" i="77"/>
  <c r="X25" i="77"/>
  <c r="V25" i="77"/>
  <c r="U25" i="77"/>
  <c r="T25" i="77"/>
  <c r="R25" i="77"/>
  <c r="Q25" i="77"/>
  <c r="P25" i="77"/>
  <c r="O25" i="77"/>
  <c r="N25" i="77"/>
  <c r="AA14" i="77"/>
  <c r="Z14" i="77"/>
  <c r="Z32" i="77" s="1"/>
  <c r="Y14" i="77"/>
  <c r="Y32" i="77" s="1"/>
  <c r="X14" i="77"/>
  <c r="X32" i="77" s="1"/>
  <c r="V14" i="77"/>
  <c r="U14" i="77"/>
  <c r="U32" i="77" s="1"/>
  <c r="T14" i="77"/>
  <c r="T32" i="77" s="1"/>
  <c r="R14" i="77"/>
  <c r="R33" i="77" s="1"/>
  <c r="Q14" i="77"/>
  <c r="Q32" i="77" s="1"/>
  <c r="P14" i="77"/>
  <c r="O14" i="77"/>
  <c r="O32" i="77" s="1"/>
  <c r="N14" i="77"/>
  <c r="Q64" i="53"/>
  <c r="Y61" i="53"/>
  <c r="X61" i="53"/>
  <c r="W61" i="53"/>
  <c r="V61" i="53"/>
  <c r="T61" i="53"/>
  <c r="S61" i="53"/>
  <c r="R61" i="53"/>
  <c r="P61" i="53"/>
  <c r="O61" i="53"/>
  <c r="N61" i="53"/>
  <c r="M61" i="53"/>
  <c r="L61" i="53"/>
  <c r="Y55" i="53"/>
  <c r="X55" i="53"/>
  <c r="W55" i="53"/>
  <c r="V55" i="53"/>
  <c r="T55" i="53"/>
  <c r="S55" i="53"/>
  <c r="R55" i="53"/>
  <c r="P55" i="53"/>
  <c r="O55" i="53"/>
  <c r="N55" i="53"/>
  <c r="M55" i="53"/>
  <c r="Y46" i="53"/>
  <c r="Y63" i="53" s="1"/>
  <c r="X46" i="53"/>
  <c r="W46" i="53"/>
  <c r="W63" i="53" s="1"/>
  <c r="V46" i="53"/>
  <c r="T46" i="53"/>
  <c r="T63" i="53" s="1"/>
  <c r="S46" i="53"/>
  <c r="R46" i="53"/>
  <c r="R63" i="53" s="1"/>
  <c r="P46" i="53"/>
  <c r="O46" i="53"/>
  <c r="N46" i="53"/>
  <c r="M46" i="53"/>
  <c r="M63" i="53" s="1"/>
  <c r="L46" i="53"/>
  <c r="I35" i="53"/>
  <c r="Q32" i="53"/>
  <c r="P32" i="53"/>
  <c r="V31" i="53"/>
  <c r="O31" i="53"/>
  <c r="M31" i="53"/>
  <c r="Y29" i="53"/>
  <c r="X29" i="53"/>
  <c r="W29" i="53"/>
  <c r="V29" i="53"/>
  <c r="T29" i="53"/>
  <c r="S29" i="53"/>
  <c r="R29" i="53"/>
  <c r="P29" i="53"/>
  <c r="O29" i="53"/>
  <c r="N29" i="53"/>
  <c r="M29" i="53"/>
  <c r="L29" i="53"/>
  <c r="Y24" i="53"/>
  <c r="X24" i="53"/>
  <c r="W24" i="53"/>
  <c r="V24" i="53"/>
  <c r="T24" i="53"/>
  <c r="S24" i="53"/>
  <c r="R24" i="53"/>
  <c r="P24" i="53"/>
  <c r="O24" i="53"/>
  <c r="N24" i="53"/>
  <c r="M24" i="53"/>
  <c r="L24" i="53"/>
  <c r="Y15" i="53"/>
  <c r="Y31" i="53" s="1"/>
  <c r="X15" i="53"/>
  <c r="X31" i="53" s="1"/>
  <c r="W15" i="53"/>
  <c r="W31" i="53" s="1"/>
  <c r="V15" i="53"/>
  <c r="T15" i="53"/>
  <c r="T31" i="53" s="1"/>
  <c r="S15" i="53"/>
  <c r="S31" i="53" s="1"/>
  <c r="R15" i="53"/>
  <c r="R31" i="53" s="1"/>
  <c r="P15" i="53"/>
  <c r="O15" i="53"/>
  <c r="N15" i="53"/>
  <c r="N31" i="53" s="1"/>
  <c r="M15" i="53"/>
  <c r="L15" i="53"/>
  <c r="P67" i="52"/>
  <c r="K65" i="52"/>
  <c r="X64" i="52"/>
  <c r="W64" i="52"/>
  <c r="W66" i="52" s="1"/>
  <c r="V64" i="52"/>
  <c r="U64" i="52"/>
  <c r="U66" i="52" s="1"/>
  <c r="S64" i="52"/>
  <c r="R64" i="52"/>
  <c r="Q64" i="52"/>
  <c r="O64" i="52"/>
  <c r="O67" i="52" s="1"/>
  <c r="N64" i="52"/>
  <c r="M64" i="52"/>
  <c r="M66" i="52" s="1"/>
  <c r="L64" i="52"/>
  <c r="X58" i="52"/>
  <c r="W58" i="52"/>
  <c r="V58" i="52"/>
  <c r="U58" i="52"/>
  <c r="S58" i="52"/>
  <c r="R58" i="52"/>
  <c r="Q58" i="52"/>
  <c r="O58" i="52"/>
  <c r="N58" i="52"/>
  <c r="M58" i="52"/>
  <c r="L58" i="52"/>
  <c r="K57" i="52"/>
  <c r="X47" i="52"/>
  <c r="X66" i="52" s="1"/>
  <c r="W47" i="52"/>
  <c r="V47" i="52"/>
  <c r="V66" i="52" s="1"/>
  <c r="U47" i="52"/>
  <c r="S47" i="52"/>
  <c r="R47" i="52"/>
  <c r="Q47" i="52"/>
  <c r="Q66" i="52" s="1"/>
  <c r="O47" i="52"/>
  <c r="N47" i="52"/>
  <c r="N66" i="52" s="1"/>
  <c r="M47" i="52"/>
  <c r="L47" i="52"/>
  <c r="L66" i="52" s="1"/>
  <c r="K46" i="52"/>
  <c r="P33" i="52"/>
  <c r="M32" i="52"/>
  <c r="X30" i="52"/>
  <c r="W30" i="52"/>
  <c r="V30" i="52"/>
  <c r="U30" i="52"/>
  <c r="S30" i="52"/>
  <c r="R30" i="52"/>
  <c r="Q30" i="52"/>
  <c r="O30" i="52"/>
  <c r="N30" i="52"/>
  <c r="M30" i="52"/>
  <c r="L30" i="52"/>
  <c r="K29" i="52"/>
  <c r="X25" i="52"/>
  <c r="W25" i="52"/>
  <c r="V25" i="52"/>
  <c r="U25" i="52"/>
  <c r="S25" i="52"/>
  <c r="R25" i="52"/>
  <c r="Q25" i="52"/>
  <c r="O25" i="52"/>
  <c r="N25" i="52"/>
  <c r="M25" i="52"/>
  <c r="L25" i="52"/>
  <c r="K24" i="52"/>
  <c r="X15" i="52"/>
  <c r="X32" i="52" s="1"/>
  <c r="W15" i="52"/>
  <c r="W32" i="52" s="1"/>
  <c r="V15" i="52"/>
  <c r="V32" i="52" s="1"/>
  <c r="U15" i="52"/>
  <c r="U32" i="52" s="1"/>
  <c r="S15" i="52"/>
  <c r="S32" i="52" s="1"/>
  <c r="R15" i="52"/>
  <c r="R32" i="52" s="1"/>
  <c r="Q15" i="52"/>
  <c r="Q32" i="52" s="1"/>
  <c r="O15" i="52"/>
  <c r="O33" i="52" s="1"/>
  <c r="N15" i="52"/>
  <c r="N32" i="52" s="1"/>
  <c r="M15" i="52"/>
  <c r="L15" i="52"/>
  <c r="L32" i="52" s="1"/>
  <c r="K14" i="52"/>
  <c r="R69" i="51"/>
  <c r="Z66" i="51"/>
  <c r="Y66" i="51"/>
  <c r="X66" i="51"/>
  <c r="W66" i="51"/>
  <c r="U66" i="51"/>
  <c r="T66" i="51"/>
  <c r="S66" i="51"/>
  <c r="Q66" i="51"/>
  <c r="P66" i="51"/>
  <c r="O66" i="51"/>
  <c r="N66" i="51"/>
  <c r="M66" i="51"/>
  <c r="Z60" i="51"/>
  <c r="Y60" i="51"/>
  <c r="X60" i="51"/>
  <c r="W60" i="51"/>
  <c r="U60" i="51"/>
  <c r="T60" i="51"/>
  <c r="S60" i="51"/>
  <c r="Q60" i="51"/>
  <c r="P60" i="51"/>
  <c r="O60" i="51"/>
  <c r="N60" i="51"/>
  <c r="M60" i="51"/>
  <c r="Z50" i="51"/>
  <c r="Z68" i="51" s="1"/>
  <c r="Y50" i="51"/>
  <c r="Y68" i="51" s="1"/>
  <c r="X50" i="51"/>
  <c r="X68" i="51" s="1"/>
  <c r="W50" i="51"/>
  <c r="W68" i="51" s="1"/>
  <c r="U50" i="51"/>
  <c r="U68" i="51" s="1"/>
  <c r="T50" i="51"/>
  <c r="T68" i="51" s="1"/>
  <c r="S50" i="51"/>
  <c r="S68" i="51" s="1"/>
  <c r="Q50" i="51"/>
  <c r="Q69" i="51" s="1"/>
  <c r="P50" i="51"/>
  <c r="P68" i="51" s="1"/>
  <c r="O50" i="51"/>
  <c r="O68" i="51" s="1"/>
  <c r="N50" i="51"/>
  <c r="N68" i="51" s="1"/>
  <c r="M50" i="51"/>
  <c r="J39" i="51"/>
  <c r="R36" i="51"/>
  <c r="P35" i="51"/>
  <c r="N35" i="51"/>
  <c r="Z33" i="51"/>
  <c r="Y33" i="51"/>
  <c r="X33" i="51"/>
  <c r="W33" i="51"/>
  <c r="U33" i="51"/>
  <c r="T33" i="51"/>
  <c r="S33" i="51"/>
  <c r="Q33" i="51"/>
  <c r="P33" i="51"/>
  <c r="O33" i="51"/>
  <c r="N33" i="51"/>
  <c r="M33" i="51"/>
  <c r="Z28" i="51"/>
  <c r="Y28" i="51"/>
  <c r="X28" i="51"/>
  <c r="W28" i="51"/>
  <c r="U28" i="51"/>
  <c r="T28" i="51"/>
  <c r="S28" i="51"/>
  <c r="Q28" i="51"/>
  <c r="P28" i="51"/>
  <c r="O28" i="51"/>
  <c r="N28" i="51"/>
  <c r="M26" i="51"/>
  <c r="Z17" i="51"/>
  <c r="Z35" i="51" s="1"/>
  <c r="Y17" i="51"/>
  <c r="Y35" i="51" s="1"/>
  <c r="X17" i="51"/>
  <c r="X35" i="51" s="1"/>
  <c r="W17" i="51"/>
  <c r="W35" i="51" s="1"/>
  <c r="U17" i="51"/>
  <c r="U35" i="51" s="1"/>
  <c r="T17" i="51"/>
  <c r="T35" i="51" s="1"/>
  <c r="S17" i="51"/>
  <c r="S35" i="51" s="1"/>
  <c r="Q17" i="51"/>
  <c r="Q36" i="51" s="1"/>
  <c r="P17" i="51"/>
  <c r="O17" i="51"/>
  <c r="O35" i="51" s="1"/>
  <c r="N17" i="51"/>
  <c r="M16" i="51"/>
  <c r="Q69" i="50"/>
  <c r="O68" i="50"/>
  <c r="M68" i="50"/>
  <c r="Y66" i="50"/>
  <c r="X66" i="50"/>
  <c r="W66" i="50"/>
  <c r="V66" i="50"/>
  <c r="T66" i="50"/>
  <c r="S66" i="50"/>
  <c r="R66" i="50"/>
  <c r="P66" i="50"/>
  <c r="O66" i="50"/>
  <c r="N66" i="50"/>
  <c r="M66" i="50"/>
  <c r="L66" i="50"/>
  <c r="Y60" i="50"/>
  <c r="X60" i="50"/>
  <c r="W60" i="50"/>
  <c r="V60" i="50"/>
  <c r="T60" i="50"/>
  <c r="S60" i="50"/>
  <c r="R60" i="50"/>
  <c r="P60" i="50"/>
  <c r="O60" i="50"/>
  <c r="N60" i="50"/>
  <c r="M60" i="50"/>
  <c r="L60" i="50"/>
  <c r="Y50" i="50"/>
  <c r="Y68" i="50" s="1"/>
  <c r="X50" i="50"/>
  <c r="X68" i="50" s="1"/>
  <c r="W50" i="50"/>
  <c r="W68" i="50" s="1"/>
  <c r="V50" i="50"/>
  <c r="V68" i="50" s="1"/>
  <c r="T50" i="50"/>
  <c r="T68" i="50" s="1"/>
  <c r="S50" i="50"/>
  <c r="S68" i="50" s="1"/>
  <c r="R50" i="50"/>
  <c r="R68" i="50" s="1"/>
  <c r="P50" i="50"/>
  <c r="P69" i="50" s="1"/>
  <c r="O50" i="50"/>
  <c r="N50" i="50"/>
  <c r="N68" i="50" s="1"/>
  <c r="M50" i="50"/>
  <c r="L50" i="50"/>
  <c r="I39" i="50"/>
  <c r="Q36" i="50"/>
  <c r="N35" i="50"/>
  <c r="Y33" i="50"/>
  <c r="X33" i="50"/>
  <c r="W33" i="50"/>
  <c r="V33" i="50"/>
  <c r="T33" i="50"/>
  <c r="S33" i="50"/>
  <c r="R33" i="50"/>
  <c r="P33" i="50"/>
  <c r="O33" i="50"/>
  <c r="N33" i="50"/>
  <c r="M33" i="50"/>
  <c r="L33" i="50"/>
  <c r="Y28" i="50"/>
  <c r="X28" i="50"/>
  <c r="W28" i="50"/>
  <c r="V28" i="50"/>
  <c r="T28" i="50"/>
  <c r="S28" i="50"/>
  <c r="R28" i="50"/>
  <c r="P28" i="50"/>
  <c r="O28" i="50"/>
  <c r="N28" i="50"/>
  <c r="M28" i="50"/>
  <c r="L28" i="50"/>
  <c r="Y17" i="50"/>
  <c r="Y35" i="50" s="1"/>
  <c r="X17" i="50"/>
  <c r="X35" i="50" s="1"/>
  <c r="W17" i="50"/>
  <c r="W35" i="50" s="1"/>
  <c r="V17" i="50"/>
  <c r="V35" i="50" s="1"/>
  <c r="T17" i="50"/>
  <c r="T35" i="50" s="1"/>
  <c r="S17" i="50"/>
  <c r="S35" i="50" s="1"/>
  <c r="R17" i="50"/>
  <c r="R35" i="50" s="1"/>
  <c r="P17" i="50"/>
  <c r="P36" i="50" s="1"/>
  <c r="O17" i="50"/>
  <c r="O35" i="50" s="1"/>
  <c r="N17" i="50"/>
  <c r="M17" i="50"/>
  <c r="M35" i="50" s="1"/>
  <c r="L17" i="50"/>
  <c r="S67" i="49"/>
  <c r="P66" i="49"/>
  <c r="AA64" i="49"/>
  <c r="Z64" i="49"/>
  <c r="Y64" i="49"/>
  <c r="X64" i="49"/>
  <c r="V64" i="49"/>
  <c r="U64" i="49"/>
  <c r="T64" i="49"/>
  <c r="R64" i="49"/>
  <c r="Q64" i="49"/>
  <c r="P64" i="49"/>
  <c r="O64" i="49"/>
  <c r="N64" i="49"/>
  <c r="AA58" i="49"/>
  <c r="Z58" i="49"/>
  <c r="Y58" i="49"/>
  <c r="X58" i="49"/>
  <c r="V58" i="49"/>
  <c r="U58" i="49"/>
  <c r="T58" i="49"/>
  <c r="R58" i="49"/>
  <c r="Q58" i="49"/>
  <c r="P58" i="49"/>
  <c r="O58" i="49"/>
  <c r="N58" i="49"/>
  <c r="AA48" i="49"/>
  <c r="AA66" i="49" s="1"/>
  <c r="Z48" i="49"/>
  <c r="Z66" i="49" s="1"/>
  <c r="Y48" i="49"/>
  <c r="Y66" i="49" s="1"/>
  <c r="X48" i="49"/>
  <c r="X66" i="49" s="1"/>
  <c r="V48" i="49"/>
  <c r="V66" i="49" s="1"/>
  <c r="U48" i="49"/>
  <c r="U66" i="49" s="1"/>
  <c r="T48" i="49"/>
  <c r="T66" i="49" s="1"/>
  <c r="R48" i="49"/>
  <c r="R67" i="49" s="1"/>
  <c r="Q48" i="49"/>
  <c r="Q66" i="49" s="1"/>
  <c r="P48" i="49"/>
  <c r="O48" i="49"/>
  <c r="O66" i="49" s="1"/>
  <c r="N48" i="49"/>
  <c r="K37" i="49"/>
  <c r="S34" i="49"/>
  <c r="Q33" i="49"/>
  <c r="O33" i="49"/>
  <c r="AA31" i="49"/>
  <c r="Z31" i="49"/>
  <c r="Y31" i="49"/>
  <c r="X31" i="49"/>
  <c r="V31" i="49"/>
  <c r="U31" i="49"/>
  <c r="T31" i="49"/>
  <c r="R31" i="49"/>
  <c r="Q31" i="49"/>
  <c r="P31" i="49"/>
  <c r="O31" i="49"/>
  <c r="N31" i="49"/>
  <c r="AA26" i="49"/>
  <c r="Z26" i="49"/>
  <c r="Y26" i="49"/>
  <c r="X26" i="49"/>
  <c r="V26" i="49"/>
  <c r="U26" i="49"/>
  <c r="T26" i="49"/>
  <c r="R26" i="49"/>
  <c r="Q26" i="49"/>
  <c r="P26" i="49"/>
  <c r="O26" i="49"/>
  <c r="N26" i="49"/>
  <c r="AA15" i="49"/>
  <c r="AA33" i="49" s="1"/>
  <c r="Z15" i="49"/>
  <c r="Z33" i="49" s="1"/>
  <c r="Y15" i="49"/>
  <c r="Y33" i="49" s="1"/>
  <c r="X15" i="49"/>
  <c r="X33" i="49" s="1"/>
  <c r="V15" i="49"/>
  <c r="V33" i="49" s="1"/>
  <c r="U15" i="49"/>
  <c r="U33" i="49" s="1"/>
  <c r="T15" i="49"/>
  <c r="T33" i="49" s="1"/>
  <c r="R15" i="49"/>
  <c r="R34" i="49" s="1"/>
  <c r="Q15" i="49"/>
  <c r="P15" i="49"/>
  <c r="P33" i="49" s="1"/>
  <c r="O15" i="49"/>
  <c r="N15" i="49"/>
  <c r="R64" i="45"/>
  <c r="P63" i="45"/>
  <c r="N63" i="45"/>
  <c r="Z61" i="45"/>
  <c r="Y61" i="45"/>
  <c r="X61" i="45"/>
  <c r="W61" i="45"/>
  <c r="U61" i="45"/>
  <c r="T61" i="45"/>
  <c r="S61" i="45"/>
  <c r="Q61" i="45"/>
  <c r="P61" i="45"/>
  <c r="O61" i="45"/>
  <c r="N61" i="45"/>
  <c r="M61" i="45"/>
  <c r="Z56" i="45"/>
  <c r="Y56" i="45"/>
  <c r="X56" i="45"/>
  <c r="W56" i="45"/>
  <c r="U56" i="45"/>
  <c r="T56" i="45"/>
  <c r="S56" i="45"/>
  <c r="Q56" i="45"/>
  <c r="P56" i="45"/>
  <c r="O56" i="45"/>
  <c r="N56" i="45"/>
  <c r="M56" i="45"/>
  <c r="Z47" i="45"/>
  <c r="Z63" i="45" s="1"/>
  <c r="Y47" i="45"/>
  <c r="Y63" i="45" s="1"/>
  <c r="X47" i="45"/>
  <c r="X63" i="45" s="1"/>
  <c r="W47" i="45"/>
  <c r="W63" i="45" s="1"/>
  <c r="U47" i="45"/>
  <c r="U63" i="45" s="1"/>
  <c r="T47" i="45"/>
  <c r="T63" i="45" s="1"/>
  <c r="S47" i="45"/>
  <c r="S63" i="45" s="1"/>
  <c r="Q47" i="45"/>
  <c r="Q64" i="45" s="1"/>
  <c r="P47" i="45"/>
  <c r="O47" i="45"/>
  <c r="O63" i="45" s="1"/>
  <c r="N47" i="45"/>
  <c r="M47" i="45"/>
  <c r="J36" i="45"/>
  <c r="R33" i="45"/>
  <c r="Z32" i="45"/>
  <c r="X32" i="45"/>
  <c r="U32" i="45"/>
  <c r="S32" i="45"/>
  <c r="M32" i="45"/>
  <c r="Z30" i="45"/>
  <c r="Y30" i="45"/>
  <c r="X30" i="45"/>
  <c r="W30" i="45"/>
  <c r="U30" i="45"/>
  <c r="T30" i="45"/>
  <c r="Q30" i="45"/>
  <c r="P30" i="45"/>
  <c r="O30" i="45"/>
  <c r="N30" i="45"/>
  <c r="Z25" i="45"/>
  <c r="Y25" i="45"/>
  <c r="X25" i="45"/>
  <c r="W25" i="45"/>
  <c r="U25" i="45"/>
  <c r="T25" i="45"/>
  <c r="S25" i="45"/>
  <c r="Q25" i="45"/>
  <c r="P25" i="45"/>
  <c r="O25" i="45"/>
  <c r="N25" i="45"/>
  <c r="M25" i="45"/>
  <c r="Z15" i="45"/>
  <c r="Y15" i="45"/>
  <c r="Y32" i="45" s="1"/>
  <c r="X15" i="45"/>
  <c r="W15" i="45"/>
  <c r="W32" i="45" s="1"/>
  <c r="U15" i="45"/>
  <c r="T15" i="45"/>
  <c r="T32" i="45" s="1"/>
  <c r="S15" i="45"/>
  <c r="Q15" i="45"/>
  <c r="Q33" i="45" s="1"/>
  <c r="P15" i="45"/>
  <c r="P32" i="45" s="1"/>
  <c r="O15" i="45"/>
  <c r="O32" i="45" s="1"/>
  <c r="N15" i="45"/>
  <c r="N32" i="45" s="1"/>
  <c r="M15" i="45"/>
  <c r="Q61" i="46"/>
  <c r="O60" i="46"/>
  <c r="M60" i="46"/>
  <c r="Y58" i="46"/>
  <c r="X58" i="46"/>
  <c r="W58" i="46"/>
  <c r="V58" i="46"/>
  <c r="T58" i="46"/>
  <c r="S58" i="46"/>
  <c r="R58" i="46"/>
  <c r="P58" i="46"/>
  <c r="O58" i="46"/>
  <c r="N58" i="46"/>
  <c r="M58" i="46"/>
  <c r="L58" i="46"/>
  <c r="Y53" i="46"/>
  <c r="X53" i="46"/>
  <c r="W53" i="46"/>
  <c r="V53" i="46"/>
  <c r="T53" i="46"/>
  <c r="S53" i="46"/>
  <c r="R53" i="46"/>
  <c r="P53" i="46"/>
  <c r="O53" i="46"/>
  <c r="N53" i="46"/>
  <c r="M53" i="46"/>
  <c r="L53" i="46"/>
  <c r="Y43" i="46"/>
  <c r="Y60" i="46" s="1"/>
  <c r="X43" i="46"/>
  <c r="X60" i="46" s="1"/>
  <c r="W43" i="46"/>
  <c r="W60" i="46" s="1"/>
  <c r="V43" i="46"/>
  <c r="V60" i="46" s="1"/>
  <c r="T43" i="46"/>
  <c r="T60" i="46" s="1"/>
  <c r="S43" i="46"/>
  <c r="S60" i="46" s="1"/>
  <c r="R43" i="46"/>
  <c r="R60" i="46" s="1"/>
  <c r="P43" i="46"/>
  <c r="P61" i="46" s="1"/>
  <c r="O43" i="46"/>
  <c r="N43" i="46"/>
  <c r="N60" i="46" s="1"/>
  <c r="M43" i="46"/>
  <c r="L43" i="46"/>
  <c r="I34" i="46"/>
  <c r="Q31" i="46"/>
  <c r="N30" i="46"/>
  <c r="Y28" i="46"/>
  <c r="X28" i="46"/>
  <c r="W28" i="46"/>
  <c r="V28" i="46"/>
  <c r="T28" i="46"/>
  <c r="S28" i="46"/>
  <c r="R28" i="46"/>
  <c r="P28" i="46"/>
  <c r="O28" i="46"/>
  <c r="N28" i="46"/>
  <c r="M28" i="46"/>
  <c r="L28" i="46"/>
  <c r="Y23" i="46"/>
  <c r="X23" i="46"/>
  <c r="W23" i="46"/>
  <c r="V23" i="46"/>
  <c r="T23" i="46"/>
  <c r="S23" i="46"/>
  <c r="R23" i="46"/>
  <c r="P23" i="46"/>
  <c r="O23" i="46"/>
  <c r="N23" i="46"/>
  <c r="M23" i="46"/>
  <c r="L22" i="46"/>
  <c r="Y12" i="46"/>
  <c r="Y30" i="46" s="1"/>
  <c r="X12" i="46"/>
  <c r="X30" i="46" s="1"/>
  <c r="W12" i="46"/>
  <c r="W30" i="46" s="1"/>
  <c r="V12" i="46"/>
  <c r="V30" i="46" s="1"/>
  <c r="T12" i="46"/>
  <c r="T30" i="46" s="1"/>
  <c r="S12" i="46"/>
  <c r="S30" i="46" s="1"/>
  <c r="R12" i="46"/>
  <c r="R30" i="46" s="1"/>
  <c r="P12" i="46"/>
  <c r="P31" i="46" s="1"/>
  <c r="O12" i="46"/>
  <c r="O30" i="46" s="1"/>
  <c r="N12" i="46"/>
  <c r="M12" i="46"/>
  <c r="M30" i="46" s="1"/>
  <c r="L11" i="46"/>
  <c r="Q61" i="44"/>
  <c r="Y58" i="44"/>
  <c r="X58" i="44"/>
  <c r="W58" i="44"/>
  <c r="V58" i="44"/>
  <c r="T58" i="44"/>
  <c r="S58" i="44"/>
  <c r="R58" i="44"/>
  <c r="P58" i="44"/>
  <c r="O58" i="44"/>
  <c r="N58" i="44"/>
  <c r="M58" i="44"/>
  <c r="Y53" i="44"/>
  <c r="X53" i="44"/>
  <c r="W53" i="44"/>
  <c r="V53" i="44"/>
  <c r="T53" i="44"/>
  <c r="S53" i="44"/>
  <c r="R53" i="44"/>
  <c r="P53" i="44"/>
  <c r="O53" i="44"/>
  <c r="N53" i="44"/>
  <c r="N60" i="44" s="1"/>
  <c r="M53" i="44"/>
  <c r="Y43" i="44"/>
  <c r="Y60" i="44" s="1"/>
  <c r="X43" i="44"/>
  <c r="X60" i="44" s="1"/>
  <c r="W43" i="44"/>
  <c r="W60" i="44" s="1"/>
  <c r="V43" i="44"/>
  <c r="V60" i="44" s="1"/>
  <c r="T43" i="44"/>
  <c r="T60" i="44" s="1"/>
  <c r="S43" i="44"/>
  <c r="S60" i="44" s="1"/>
  <c r="R43" i="44"/>
  <c r="R60" i="44" s="1"/>
  <c r="P43" i="44"/>
  <c r="P61" i="44" s="1"/>
  <c r="O43" i="44"/>
  <c r="O60" i="44" s="1"/>
  <c r="N43" i="44"/>
  <c r="M43" i="44"/>
  <c r="M60" i="44" s="1"/>
  <c r="L43" i="44"/>
  <c r="I33" i="44"/>
  <c r="Q30" i="44"/>
  <c r="O29" i="44"/>
  <c r="M29" i="44"/>
  <c r="Y27" i="44"/>
  <c r="X27" i="44"/>
  <c r="W27" i="44"/>
  <c r="V27" i="44"/>
  <c r="T27" i="44"/>
  <c r="S27" i="44"/>
  <c r="R27" i="44"/>
  <c r="P27" i="44"/>
  <c r="O27" i="44"/>
  <c r="N27" i="44"/>
  <c r="M27" i="44"/>
  <c r="L27" i="44"/>
  <c r="Y22" i="44"/>
  <c r="X22" i="44"/>
  <c r="W22" i="44"/>
  <c r="V22" i="44"/>
  <c r="T22" i="44"/>
  <c r="S22" i="44"/>
  <c r="R22" i="44"/>
  <c r="P22" i="44"/>
  <c r="O22" i="44"/>
  <c r="N22" i="44"/>
  <c r="M22" i="44"/>
  <c r="L22" i="44"/>
  <c r="Y13" i="44"/>
  <c r="Y29" i="44" s="1"/>
  <c r="X13" i="44"/>
  <c r="X29" i="44" s="1"/>
  <c r="W13" i="44"/>
  <c r="W29" i="44" s="1"/>
  <c r="V13" i="44"/>
  <c r="V29" i="44" s="1"/>
  <c r="T13" i="44"/>
  <c r="T29" i="44" s="1"/>
  <c r="S13" i="44"/>
  <c r="S29" i="44" s="1"/>
  <c r="R13" i="44"/>
  <c r="R29" i="44" s="1"/>
  <c r="P13" i="44"/>
  <c r="P30" i="44" s="1"/>
  <c r="O13" i="44"/>
  <c r="N13" i="44"/>
  <c r="N29" i="44" s="1"/>
  <c r="M13" i="44"/>
  <c r="L12" i="44"/>
  <c r="S26" i="66" l="1"/>
  <c r="R66" i="52"/>
  <c r="N63" i="53"/>
  <c r="P64" i="53"/>
  <c r="S63" i="53"/>
  <c r="V63" i="53"/>
  <c r="X63" i="53"/>
  <c r="D26" i="66"/>
  <c r="C30" i="66"/>
  <c r="G30" i="66" s="1"/>
  <c r="AB26" i="66"/>
  <c r="C26" i="66"/>
  <c r="R30" i="66"/>
  <c r="V30" i="66" s="1"/>
</calcChain>
</file>

<file path=xl/sharedStrings.xml><?xml version="1.0" encoding="utf-8"?>
<sst xmlns="http://schemas.openxmlformats.org/spreadsheetml/2006/main" count="1308" uniqueCount="298">
  <si>
    <t xml:space="preserve">Неделя  :  первая            </t>
  </si>
  <si>
    <t>День       :  1</t>
  </si>
  <si>
    <t>Масса</t>
  </si>
  <si>
    <t>Пищевые  вещества</t>
  </si>
  <si>
    <t>Энерг.ценность</t>
  </si>
  <si>
    <t>ВИТАМИНЫ  (мг)</t>
  </si>
  <si>
    <t>МИНЕРАЛЬНЫЕ   в-ва  (мг)</t>
  </si>
  <si>
    <t>Возрастная категория :  7 - 11 лет</t>
  </si>
  <si>
    <t>порции</t>
  </si>
  <si>
    <t>Белки</t>
  </si>
  <si>
    <t>Жиры</t>
  </si>
  <si>
    <t>Углеводы</t>
  </si>
  <si>
    <t>( ккал )</t>
  </si>
  <si>
    <t>В1</t>
  </si>
  <si>
    <t>С</t>
  </si>
  <si>
    <t>А(рет.экв/сут)</t>
  </si>
  <si>
    <t>Е</t>
  </si>
  <si>
    <t>Са</t>
  </si>
  <si>
    <t>Р</t>
  </si>
  <si>
    <t>Мg</t>
  </si>
  <si>
    <t>Fe</t>
  </si>
  <si>
    <t>Завтрак</t>
  </si>
  <si>
    <t>Каша молочная из риса и пшена</t>
  </si>
  <si>
    <t>Сыр/порциями/</t>
  </si>
  <si>
    <t>Масло слив. /порциями/</t>
  </si>
  <si>
    <t>Какао с молоком</t>
  </si>
  <si>
    <t>Хлеб пшеничный</t>
  </si>
  <si>
    <t>Итого за прием пищи</t>
  </si>
  <si>
    <t>Обед</t>
  </si>
  <si>
    <t>Салат из квашеной капусты с луком</t>
  </si>
  <si>
    <t>Борщ с фасолью</t>
  </si>
  <si>
    <t xml:space="preserve">Бефстроганов из отварной говядины </t>
  </si>
  <si>
    <t>Макаронные изд.отварные</t>
  </si>
  <si>
    <t>Компот из свежих груш</t>
  </si>
  <si>
    <t>Хлеб ржаной</t>
  </si>
  <si>
    <t>Полдник</t>
  </si>
  <si>
    <t>Пирожок с мясом и луком</t>
  </si>
  <si>
    <t>Кисло мол.продукт 2,5 %</t>
  </si>
  <si>
    <t>Кисель из варенья</t>
  </si>
  <si>
    <t>Итого за день</t>
  </si>
  <si>
    <t>ККАЛ. За день</t>
  </si>
  <si>
    <t>% за день</t>
  </si>
  <si>
    <t>Возрастная категория :  12 - 18 лет</t>
  </si>
  <si>
    <t>Масло слив./порциями/</t>
  </si>
  <si>
    <t>Сыр /порциями/</t>
  </si>
  <si>
    <t>День       :  2</t>
  </si>
  <si>
    <t xml:space="preserve">Пудинг творожный </t>
  </si>
  <si>
    <t>пр</t>
  </si>
  <si>
    <t>Джем из абрикосов</t>
  </si>
  <si>
    <t>Чай с лимоном</t>
  </si>
  <si>
    <t>Салат витаминный с кукурузой</t>
  </si>
  <si>
    <t>Суп крестьянский с крупой пшеничной</t>
  </si>
  <si>
    <t>246/331</t>
  </si>
  <si>
    <t>Гуляш из отварного мяса в томат-смет.соусе</t>
  </si>
  <si>
    <t>Овощи припущеные с маслом</t>
  </si>
  <si>
    <t>Напиток из шиповника</t>
  </si>
  <si>
    <t>Банан</t>
  </si>
  <si>
    <t>Пирожок сдобный с джемом</t>
  </si>
  <si>
    <t xml:space="preserve">Кисель из сока плодового </t>
  </si>
  <si>
    <t>Яблоко</t>
  </si>
  <si>
    <t>Чай с сахаром и лимоном</t>
  </si>
  <si>
    <t>Салат витаминный с кукурузой/консерв/</t>
  </si>
  <si>
    <t>Суп крестьянский</t>
  </si>
  <si>
    <t>День       :  3</t>
  </si>
  <si>
    <t>215/97</t>
  </si>
  <si>
    <t>Омлет с зелен.горошком</t>
  </si>
  <si>
    <t>Салат из свеклы с сыром</t>
  </si>
  <si>
    <t>Суп с рыбными консервами</t>
  </si>
  <si>
    <t>Жаркое по домашнему из говядины</t>
  </si>
  <si>
    <t>Компот из свеж.слив</t>
  </si>
  <si>
    <t>Кисель из апельсинов</t>
  </si>
  <si>
    <t>Пирожок с морковным фаршем</t>
  </si>
  <si>
    <t>Какао с молоком сгущен</t>
  </si>
  <si>
    <t>Компот из свеж.ягод</t>
  </si>
  <si>
    <t>День       :  4</t>
  </si>
  <si>
    <t>Сосиска отварная/колбасные изделия/</t>
  </si>
  <si>
    <t>Картофель в молоке</t>
  </si>
  <si>
    <t>Яйцо  отварное</t>
  </si>
  <si>
    <t>Напиток кофейный на молоке</t>
  </si>
  <si>
    <t>Салат из моркови с яблоком и курагой</t>
  </si>
  <si>
    <t>Рассольник ленинградский</t>
  </si>
  <si>
    <t>Голубцы ленивые</t>
  </si>
  <si>
    <t>Каша гречневая рассыпч.</t>
  </si>
  <si>
    <t>Блинчики со сливочным маслом</t>
  </si>
  <si>
    <t>Кисель из мандаринов</t>
  </si>
  <si>
    <t>День       :  5</t>
  </si>
  <si>
    <t>Рыба запеченая в смет.соусе</t>
  </si>
  <si>
    <t>Рис отварной</t>
  </si>
  <si>
    <t>Огурец свеж.</t>
  </si>
  <si>
    <t xml:space="preserve">Чай с сахаром </t>
  </si>
  <si>
    <t>Винегрет овощной</t>
  </si>
  <si>
    <t>Суп картофельный с фасолью</t>
  </si>
  <si>
    <t>Котлета рубленая из птицы/курица,индейка/</t>
  </si>
  <si>
    <t>Картофель жареный из сырого</t>
  </si>
  <si>
    <t>Сок яблочный</t>
  </si>
  <si>
    <t>Пицца школьная</t>
  </si>
  <si>
    <t>Кисель из кураги</t>
  </si>
  <si>
    <t>Чай с сахаром</t>
  </si>
  <si>
    <t>День       :  6</t>
  </si>
  <si>
    <t>Вареники с картофелем П/П</t>
  </si>
  <si>
    <t>Компот из свежих (замороженых) ягод</t>
  </si>
  <si>
    <t>Салат из свеж.огурцов/помидор</t>
  </si>
  <si>
    <t>Щи из  свежей капусты с картоф.</t>
  </si>
  <si>
    <t>Рыба тушеная в томате</t>
  </si>
  <si>
    <t>Картофель отварной</t>
  </si>
  <si>
    <t>Компот из сухофруктов</t>
  </si>
  <si>
    <t>Сок виноградный</t>
  </si>
  <si>
    <t>Чай с вареньем</t>
  </si>
  <si>
    <t xml:space="preserve">Неделя  :  вторая          </t>
  </si>
  <si>
    <t>День       :  7</t>
  </si>
  <si>
    <t>Каша молочная пшеничная</t>
  </si>
  <si>
    <t>Салат из капусты с огурцом и перцем</t>
  </si>
  <si>
    <t>Суп с макарон.изд.</t>
  </si>
  <si>
    <t>Птица/курица,индейка/отварная</t>
  </si>
  <si>
    <t>Рагу овощное</t>
  </si>
  <si>
    <t>Кисель из черной смородины</t>
  </si>
  <si>
    <t>Кисель из плодов шиповника</t>
  </si>
  <si>
    <t>Сосиска в тесте</t>
  </si>
  <si>
    <t>Какао со сгущенным  молоком</t>
  </si>
  <si>
    <t xml:space="preserve"> Огурцы консервир.(сезон.)</t>
  </si>
  <si>
    <t>Птица/курица, индейка/отварная</t>
  </si>
  <si>
    <t>День       :  8</t>
  </si>
  <si>
    <t>Пудинг из творога</t>
  </si>
  <si>
    <t>Молоко сгущеное</t>
  </si>
  <si>
    <t>Компот из ягод/клубника/</t>
  </si>
  <si>
    <t>Салат из капусты б/к с морковью</t>
  </si>
  <si>
    <t>Плов с  мясом  говядины</t>
  </si>
  <si>
    <t>Сок фруктовый</t>
  </si>
  <si>
    <t>Ватрушка с творогом</t>
  </si>
  <si>
    <t>Чай с молоком</t>
  </si>
  <si>
    <t xml:space="preserve">Неделя  :  третья         </t>
  </si>
  <si>
    <t>Компот из ягод</t>
  </si>
  <si>
    <t>Плов из мяса говядины</t>
  </si>
  <si>
    <t>Ватрушка с сыром</t>
  </si>
  <si>
    <t>День       :  9</t>
  </si>
  <si>
    <t>Компот из винограда</t>
  </si>
  <si>
    <t>Салат из капусты с помидором</t>
  </si>
  <si>
    <t>Суп картофельный с пельменями</t>
  </si>
  <si>
    <t>Биточки рыбные</t>
  </si>
  <si>
    <t>Соус сметанный с томатом и луком</t>
  </si>
  <si>
    <t xml:space="preserve"> </t>
  </si>
  <si>
    <t>День       :  10</t>
  </si>
  <si>
    <t>Каша пшенная молочная</t>
  </si>
  <si>
    <t>Сыр</t>
  </si>
  <si>
    <t>Суп крестьянский с крупой/перловой/</t>
  </si>
  <si>
    <t>Жаркое по домашнему</t>
  </si>
  <si>
    <t>Компот из свежих яблок</t>
  </si>
  <si>
    <t>Чай с мёдом</t>
  </si>
  <si>
    <t>А</t>
  </si>
  <si>
    <t>Каша пшенная молочная с сах.и маслом сл.</t>
  </si>
  <si>
    <t>День       :  11</t>
  </si>
  <si>
    <t>Капуста тушеная</t>
  </si>
  <si>
    <t>Чай со сливками</t>
  </si>
  <si>
    <t>Салат из свежих помидор с луком репчатым</t>
  </si>
  <si>
    <t>Суп картофельный с рыбными консервами</t>
  </si>
  <si>
    <t>Запеканка картофельная с мясом/говядина/</t>
  </si>
  <si>
    <t>Компот из чернослива</t>
  </si>
  <si>
    <t>Кисель вишнёвый</t>
  </si>
  <si>
    <t>День       :  12</t>
  </si>
  <si>
    <t>Пельмени П/П</t>
  </si>
  <si>
    <t>Салат из свежих огурцов с луком репчатым</t>
  </si>
  <si>
    <t>Суп с макаронными изделиями</t>
  </si>
  <si>
    <t>311М</t>
  </si>
  <si>
    <t xml:space="preserve">Запеканка из печени </t>
  </si>
  <si>
    <t>Каша гречневая</t>
  </si>
  <si>
    <t>Булочка с повидлом</t>
  </si>
  <si>
    <t>Кисель из ягод/клубника/</t>
  </si>
  <si>
    <t>Пельмени пром.произв. с маслом</t>
  </si>
  <si>
    <t xml:space="preserve">   </t>
  </si>
  <si>
    <t>№</t>
  </si>
  <si>
    <t>%</t>
  </si>
  <si>
    <t>день</t>
  </si>
  <si>
    <t>Итого</t>
  </si>
  <si>
    <t>Углев.</t>
  </si>
  <si>
    <t>Ккал</t>
  </si>
  <si>
    <t>в 1 день</t>
  </si>
  <si>
    <t>Ведомость контроля за рационом питания</t>
  </si>
  <si>
    <t>Режим питания:       3-х разовое</t>
  </si>
  <si>
    <t>Возрастная группа:  7 - 11 лет</t>
  </si>
  <si>
    <t>Фактически   (г)</t>
  </si>
  <si>
    <t>Наименование</t>
  </si>
  <si>
    <t>Дневная</t>
  </si>
  <si>
    <t>Колич.</t>
  </si>
  <si>
    <t>Средне-</t>
  </si>
  <si>
    <t>п/п</t>
  </si>
  <si>
    <t>продукта</t>
  </si>
  <si>
    <t>норма в гр.</t>
  </si>
  <si>
    <t>дней</t>
  </si>
  <si>
    <t>дневная</t>
  </si>
  <si>
    <t>Дрожжи хлебопекарные</t>
  </si>
  <si>
    <t>Какао - порошок</t>
  </si>
  <si>
    <t>Картофель</t>
  </si>
  <si>
    <t>Кисломолоч. пищевая продукция</t>
  </si>
  <si>
    <t>Кондитерское изделие</t>
  </si>
  <si>
    <t>Кофейный напиток</t>
  </si>
  <si>
    <t>Крахмал</t>
  </si>
  <si>
    <t>Крупы,бобовые</t>
  </si>
  <si>
    <t>Макаронные изделия</t>
  </si>
  <si>
    <t>Масло растительное</t>
  </si>
  <si>
    <t>Масло сливочное</t>
  </si>
  <si>
    <t>Молоко</t>
  </si>
  <si>
    <t>Мука пшеничная</t>
  </si>
  <si>
    <t>Мясо 1-й категории</t>
  </si>
  <si>
    <t>Овощи(свеж.,морож.,консерв)</t>
  </si>
  <si>
    <t>Птица 1-й категории</t>
  </si>
  <si>
    <t>Рыба(филе)в т.ч.мало или слабосол.</t>
  </si>
  <si>
    <t>Сахар</t>
  </si>
  <si>
    <t>Сметана</t>
  </si>
  <si>
    <t>Соки,напитки</t>
  </si>
  <si>
    <t>Соль пищ.поваренная йодированая</t>
  </si>
  <si>
    <t>Специи</t>
  </si>
  <si>
    <t>Субподукты(печень,язык,сердце)</t>
  </si>
  <si>
    <t>Сухофрукты</t>
  </si>
  <si>
    <t>Творог (5% - 9% м.д.ж.)</t>
  </si>
  <si>
    <t>Фрукты свежие/ягода</t>
  </si>
  <si>
    <t>Чай</t>
  </si>
  <si>
    <t>Яйцо шт.</t>
  </si>
  <si>
    <t>Колбасные изд.</t>
  </si>
  <si>
    <t>Ведомость коннтроля за рационом питания</t>
  </si>
  <si>
    <t>Возрастная группа:  12 - 18 лет</t>
  </si>
  <si>
    <t>ПРИЛОЖЕНИЕ № 4</t>
  </si>
  <si>
    <t xml:space="preserve">Потребность в пищевых веществах и энергии обучающихся общеобразовательных </t>
  </si>
  <si>
    <t>учреждений в возрасте с 7 - до 11 лет и с 12 лет и старше</t>
  </si>
  <si>
    <t>Название пищевых</t>
  </si>
  <si>
    <t>Усредненная потребность в пищевых веществах для обучающихся двух</t>
  </si>
  <si>
    <t>веществ</t>
  </si>
  <si>
    <t>возрастных групп /трех разовое питание/</t>
  </si>
  <si>
    <t>с 7 до 11 лет</t>
  </si>
  <si>
    <t xml:space="preserve">с 12 лет и старшей учреждениях начального и </t>
  </si>
  <si>
    <t>среднего профессионального образования</t>
  </si>
  <si>
    <t>Белки (г)</t>
  </si>
  <si>
    <t>Жиры (г)</t>
  </si>
  <si>
    <t>Углеводы (г)</t>
  </si>
  <si>
    <t>Энергетическая ценность (ккал)</t>
  </si>
  <si>
    <t>Витамин В 1 (мг)</t>
  </si>
  <si>
    <t>Витамин В 2 (мг)</t>
  </si>
  <si>
    <t>Витамин С (мг)</t>
  </si>
  <si>
    <t>Витамин А (мг рет.экв)</t>
  </si>
  <si>
    <t>Кальций (мг)</t>
  </si>
  <si>
    <t>Фосфор (мг)</t>
  </si>
  <si>
    <t>Магний (мг)</t>
  </si>
  <si>
    <t>Железо (мг)</t>
  </si>
  <si>
    <t>Цинк (мг)</t>
  </si>
  <si>
    <t>Йод (мг)</t>
  </si>
  <si>
    <t>ПРИЛОЖЕНИЕ № 8</t>
  </si>
  <si>
    <t>Рекомендуемые среднесуточные наборы пищевых продуктов,</t>
  </si>
  <si>
    <t>в том числе, используемые для приготовления блюд  и напитков,</t>
  </si>
  <si>
    <t>для обучающихся общеобразовательных учреждений</t>
  </si>
  <si>
    <t>Наименование продуктов</t>
  </si>
  <si>
    <t>Количество продуктов в зависимости от возраста обучающихся</t>
  </si>
  <si>
    <t>в г, мл, брутто</t>
  </si>
  <si>
    <t>7-11 лет</t>
  </si>
  <si>
    <t>12-18 лет</t>
  </si>
  <si>
    <t>Хлеб ржаной (ржано-пшеничный)</t>
  </si>
  <si>
    <t>Крупы, бобовые</t>
  </si>
  <si>
    <t>Макароннвые изделия</t>
  </si>
  <si>
    <t>Овощи свежие ,зелень</t>
  </si>
  <si>
    <t>Фрукты (плоды) свежие</t>
  </si>
  <si>
    <t>Фрукты (плоды) сухие, в.ч. Шиповник</t>
  </si>
  <si>
    <t xml:space="preserve">Соки плодовоовощные, напитки </t>
  </si>
  <si>
    <t>витаминизированные, в.ч. Инстантные</t>
  </si>
  <si>
    <t>Мясо жилованное (мясо на кости) 1 кат.</t>
  </si>
  <si>
    <t>64,5(78,75)</t>
  </si>
  <si>
    <t>Цыплята 1 кат. Потрашенные(куры 1 кат)</t>
  </si>
  <si>
    <t>45(57)</t>
  </si>
  <si>
    <t>Рыба - филе</t>
  </si>
  <si>
    <t>Колбасные изделия</t>
  </si>
  <si>
    <t>Кисломолочные продукты (массовая</t>
  </si>
  <si>
    <t>доля жира 2,5%, 3,2%)</t>
  </si>
  <si>
    <t>Творог (массовая доля жира не более 9%)</t>
  </si>
  <si>
    <t>Сметана (массовая доля жира не более 15%)</t>
  </si>
  <si>
    <t>Яйцо диетическое</t>
  </si>
  <si>
    <t>1шт</t>
  </si>
  <si>
    <t>Кондитерские изделия</t>
  </si>
  <si>
    <t>Какао</t>
  </si>
  <si>
    <t>Соль</t>
  </si>
  <si>
    <t>11 мая</t>
  </si>
  <si>
    <t>крупа манная</t>
  </si>
  <si>
    <t>приправа 100бл 1/0,06</t>
  </si>
  <si>
    <t>40пач</t>
  </si>
  <si>
    <t>соль</t>
  </si>
  <si>
    <t>том паста 1/0,53</t>
  </si>
  <si>
    <t>яблоко</t>
  </si>
  <si>
    <t>огурцы св</t>
  </si>
  <si>
    <t>ягода св/мор</t>
  </si>
  <si>
    <t>рагу свинное</t>
  </si>
  <si>
    <t>маргарин</t>
  </si>
  <si>
    <t>молоко</t>
  </si>
  <si>
    <t>сыр</t>
  </si>
  <si>
    <t xml:space="preserve">11 мая </t>
  </si>
  <si>
    <t>молоко сгущеное 1/0,38</t>
  </si>
  <si>
    <t>90 шт</t>
  </si>
  <si>
    <t>мак</t>
  </si>
  <si>
    <t>макар.изд</t>
  </si>
  <si>
    <t>перец сладк.</t>
  </si>
  <si>
    <t>шиповник</t>
  </si>
  <si>
    <t>сок</t>
  </si>
  <si>
    <t>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</si>
</sst>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50">
    <font>
      <sz val="11"/>
      <color theme="1"/>
      <name val="Calibri"/>
      <charset val="204"/>
      <scheme val="minor"/>
    </font>
    <font>
      <b/>
      <sz val="48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2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20"/>
      <color theme="1"/>
      <name val="Calibri"/>
      <charset val="204"/>
      <scheme val="minor"/>
    </font>
    <font>
      <sz val="16"/>
      <color theme="1"/>
      <name val="Calibri"/>
      <charset val="204"/>
      <scheme val="minor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8"/>
      <color theme="1"/>
      <name val="Calibri"/>
      <charset val="204"/>
      <scheme val="minor"/>
    </font>
    <font>
      <sz val="20"/>
      <color theme="1"/>
      <name val="Calibri"/>
      <charset val="204"/>
      <scheme val="minor"/>
    </font>
    <font>
      <b/>
      <sz val="26"/>
      <color theme="1"/>
      <name val="Calibri"/>
      <charset val="204"/>
      <scheme val="minor"/>
    </font>
    <font>
      <sz val="22"/>
      <color theme="1"/>
      <name val="Calibri"/>
      <charset val="204"/>
      <scheme val="minor"/>
    </font>
    <font>
      <b/>
      <sz val="22"/>
      <color theme="1"/>
      <name val="Calibri"/>
      <charset val="204"/>
      <scheme val="minor"/>
    </font>
    <font>
      <b/>
      <sz val="18"/>
      <color theme="1"/>
      <name val="Calibri"/>
      <charset val="204"/>
      <scheme val="minor"/>
    </font>
    <font>
      <sz val="14"/>
      <name val="Calibri"/>
      <charset val="204"/>
      <scheme val="minor"/>
    </font>
    <font>
      <b/>
      <sz val="14"/>
      <color rgb="FFFF0000"/>
      <name val="Calibri"/>
      <charset val="204"/>
      <scheme val="minor"/>
    </font>
    <font>
      <b/>
      <sz val="14"/>
      <name val="Calibri"/>
      <charset val="204"/>
      <scheme val="minor"/>
    </font>
    <font>
      <b/>
      <sz val="12"/>
      <name val="Calibri"/>
      <charset val="204"/>
      <scheme val="minor"/>
    </font>
    <font>
      <b/>
      <sz val="12"/>
      <color rgb="FFFF0000"/>
      <name val="Calibri"/>
      <charset val="204"/>
      <scheme val="minor"/>
    </font>
    <font>
      <b/>
      <sz val="26"/>
      <color theme="1"/>
      <name val="Times New Roman"/>
      <charset val="204"/>
    </font>
    <font>
      <b/>
      <sz val="18"/>
      <name val="Calibri"/>
      <charset val="204"/>
      <scheme val="minor"/>
    </font>
    <font>
      <sz val="18"/>
      <name val="Calibri"/>
      <charset val="204"/>
      <scheme val="minor"/>
    </font>
    <font>
      <b/>
      <sz val="9"/>
      <color theme="1"/>
      <name val="Calibri"/>
      <charset val="204"/>
      <scheme val="minor"/>
    </font>
    <font>
      <sz val="24"/>
      <color theme="1"/>
      <name val="Calibri"/>
      <charset val="204"/>
      <scheme val="minor"/>
    </font>
    <font>
      <sz val="26"/>
      <color theme="1"/>
      <name val="Calibri"/>
      <charset val="204"/>
      <scheme val="minor"/>
    </font>
    <font>
      <b/>
      <sz val="24"/>
      <color theme="1"/>
      <name val="Calibri"/>
      <charset val="204"/>
      <scheme val="minor"/>
    </font>
    <font>
      <b/>
      <sz val="24"/>
      <name val="Calibri"/>
      <charset val="204"/>
      <scheme val="minor"/>
    </font>
    <font>
      <sz val="22"/>
      <name val="Calibri"/>
      <charset val="204"/>
      <scheme val="minor"/>
    </font>
    <font>
      <b/>
      <sz val="22"/>
      <name val="Calibri"/>
      <charset val="204"/>
      <scheme val="minor"/>
    </font>
    <font>
      <b/>
      <sz val="36"/>
      <color theme="1"/>
      <name val="Calibri"/>
      <charset val="204"/>
      <scheme val="minor"/>
    </font>
    <font>
      <sz val="36"/>
      <color theme="1"/>
      <name val="Calibri"/>
      <charset val="204"/>
      <scheme val="minor"/>
    </font>
    <font>
      <sz val="20"/>
      <name val="Calibri"/>
      <charset val="204"/>
      <scheme val="minor"/>
    </font>
    <font>
      <b/>
      <sz val="20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20"/>
      <name val="Times New Roman"/>
      <charset val="204"/>
    </font>
    <font>
      <b/>
      <sz val="20"/>
      <color theme="1"/>
      <name val="Times New Roman"/>
      <charset val="204"/>
    </font>
    <font>
      <sz val="20"/>
      <color rgb="FF66FF99"/>
      <name val="Calibri"/>
      <charset val="204"/>
      <scheme val="minor"/>
    </font>
    <font>
      <sz val="16"/>
      <name val="Calibri"/>
      <charset val="204"/>
      <scheme val="minor"/>
    </font>
    <font>
      <b/>
      <sz val="16"/>
      <name val="Calibri"/>
      <charset val="204"/>
      <scheme val="minor"/>
    </font>
    <font>
      <b/>
      <i/>
      <sz val="72"/>
      <color theme="1"/>
      <name val="Calibri"/>
      <charset val="204"/>
      <scheme val="minor"/>
    </font>
    <font>
      <b/>
      <i/>
      <sz val="14"/>
      <color theme="1"/>
      <name val="Calibri"/>
      <charset val="204"/>
      <scheme val="minor"/>
    </font>
    <font>
      <b/>
      <i/>
      <sz val="12"/>
      <color theme="1"/>
      <name val="Calibri"/>
      <charset val="204"/>
      <scheme val="minor"/>
    </font>
    <font>
      <b/>
      <i/>
      <sz val="16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1"/>
      <color indexed="8"/>
      <name val="Calibri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8" fillId="0" borderId="0"/>
    <xf numFmtId="0" fontId="11" fillId="0" borderId="0"/>
    <xf numFmtId="0" fontId="49" fillId="0" borderId="0"/>
  </cellStyleXfs>
  <cellXfs count="161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8" fillId="2" borderId="1" xfId="0" applyFont="1" applyFill="1" applyBorder="1"/>
    <xf numFmtId="164" fontId="0" fillId="2" borderId="1" xfId="0" applyNumberFormat="1" applyFill="1" applyBorder="1"/>
    <xf numFmtId="0" fontId="9" fillId="0" borderId="0" xfId="0" applyFont="1"/>
    <xf numFmtId="0" fontId="10" fillId="0" borderId="0" xfId="2" applyFont="1"/>
    <xf numFmtId="0" fontId="11" fillId="0" borderId="0" xfId="2"/>
    <xf numFmtId="0" fontId="11" fillId="0" borderId="32" xfId="2" applyBorder="1"/>
    <xf numFmtId="0" fontId="11" fillId="0" borderId="33" xfId="2" applyBorder="1"/>
    <xf numFmtId="0" fontId="11" fillId="2" borderId="0" xfId="2" applyFill="1"/>
    <xf numFmtId="0" fontId="13" fillId="0" borderId="0" xfId="0" applyFont="1"/>
    <xf numFmtId="0" fontId="13" fillId="2" borderId="0" xfId="0" applyFont="1" applyFill="1"/>
    <xf numFmtId="0" fontId="14" fillId="0" borderId="0" xfId="0" applyFont="1"/>
    <xf numFmtId="0" fontId="14" fillId="2" borderId="0" xfId="0" applyFont="1" applyFill="1"/>
    <xf numFmtId="0" fontId="15" fillId="0" borderId="0" xfId="0" applyFont="1"/>
    <xf numFmtId="0" fontId="15" fillId="2" borderId="0" xfId="0" applyFont="1" applyFill="1"/>
    <xf numFmtId="0" fontId="8" fillId="0" borderId="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38" xfId="0" applyFont="1" applyBorder="1" applyAlignment="1">
      <alignment horizontal="left"/>
    </xf>
    <xf numFmtId="0" fontId="8" fillId="4" borderId="16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9" xfId="0" applyFont="1" applyBorder="1" applyAlignment="1">
      <alignment horizontal="left"/>
    </xf>
    <xf numFmtId="0" fontId="8" fillId="4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0" xfId="0" applyFont="1"/>
    <xf numFmtId="0" fontId="16" fillId="0" borderId="0" xfId="0" applyFont="1"/>
    <xf numFmtId="0" fontId="17" fillId="0" borderId="0" xfId="0" applyFont="1"/>
    <xf numFmtId="0" fontId="17" fillId="0" borderId="4" xfId="0" applyFont="1" applyBorder="1" applyAlignment="1">
      <alignment horizontal="center"/>
    </xf>
    <xf numFmtId="0" fontId="16" fillId="0" borderId="0" xfId="0" applyFont="1" applyBorder="1"/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2" borderId="0" xfId="0" applyFont="1" applyFill="1"/>
    <xf numFmtId="0" fontId="14" fillId="0" borderId="42" xfId="0" applyFont="1" applyBorder="1"/>
    <xf numFmtId="0" fontId="14" fillId="2" borderId="42" xfId="0" applyFont="1" applyFill="1" applyBorder="1"/>
    <xf numFmtId="0" fontId="8" fillId="2" borderId="42" xfId="0" applyFont="1" applyFill="1" applyBorder="1" applyAlignment="1">
      <alignment horizontal="center"/>
    </xf>
    <xf numFmtId="16" fontId="8" fillId="0" borderId="43" xfId="0" applyNumberFormat="1" applyFont="1" applyBorder="1" applyAlignment="1">
      <alignment horizontal="center"/>
    </xf>
    <xf numFmtId="16" fontId="8" fillId="0" borderId="44" xfId="0" applyNumberFormat="1" applyFont="1" applyBorder="1" applyAlignment="1">
      <alignment horizontal="center"/>
    </xf>
    <xf numFmtId="16" fontId="8" fillId="2" borderId="44" xfId="0" applyNumberFormat="1" applyFont="1" applyFill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2" borderId="44" xfId="0" applyFont="1" applyFill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0" borderId="0" xfId="0" applyFont="1" applyBorder="1"/>
    <xf numFmtId="16" fontId="8" fillId="0" borderId="46" xfId="0" applyNumberFormat="1" applyFont="1" applyBorder="1" applyAlignment="1">
      <alignment horizontal="center"/>
    </xf>
    <xf numFmtId="16" fontId="8" fillId="0" borderId="47" xfId="0" applyNumberFormat="1" applyFont="1" applyBorder="1" applyAlignment="1">
      <alignment horizontal="center"/>
    </xf>
    <xf numFmtId="16" fontId="8" fillId="0" borderId="48" xfId="0" applyNumberFormat="1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5" borderId="52" xfId="0" applyFont="1" applyFill="1" applyBorder="1" applyAlignment="1">
      <alignment horizontal="center"/>
    </xf>
    <xf numFmtId="2" fontId="8" fillId="5" borderId="34" xfId="0" applyNumberFormat="1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2" fontId="8" fillId="5" borderId="33" xfId="0" applyNumberFormat="1" applyFont="1" applyFill="1" applyBorder="1" applyAlignment="1">
      <alignment horizontal="center"/>
    </xf>
    <xf numFmtId="0" fontId="14" fillId="2" borderId="0" xfId="0" applyFont="1" applyFill="1" applyBorder="1"/>
    <xf numFmtId="16" fontId="8" fillId="0" borderId="54" xfId="0" applyNumberFormat="1" applyFont="1" applyBorder="1" applyAlignment="1">
      <alignment horizontal="center"/>
    </xf>
    <xf numFmtId="16" fontId="8" fillId="2" borderId="55" xfId="0" applyNumberFormat="1" applyFont="1" applyFill="1" applyBorder="1" applyAlignment="1">
      <alignment horizontal="center"/>
    </xf>
    <xf numFmtId="16" fontId="8" fillId="0" borderId="2" xfId="0" applyNumberFormat="1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2" borderId="55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8" fillId="2" borderId="57" xfId="0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2" fontId="8" fillId="5" borderId="52" xfId="0" applyNumberFormat="1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8" fillId="0" borderId="0" xfId="0" applyFont="1"/>
    <xf numFmtId="0" fontId="13" fillId="0" borderId="2" xfId="0" applyFont="1" applyBorder="1"/>
    <xf numFmtId="0" fontId="18" fillId="0" borderId="4" xfId="0" applyFont="1" applyBorder="1" applyAlignment="1">
      <alignment horizontal="center"/>
    </xf>
    <xf numFmtId="0" fontId="13" fillId="0" borderId="27" xfId="0" applyFont="1" applyBorder="1"/>
    <xf numFmtId="0" fontId="8" fillId="4" borderId="37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5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3" fillId="3" borderId="40" xfId="0" applyFont="1" applyFill="1" applyBorder="1"/>
    <xf numFmtId="0" fontId="3" fillId="3" borderId="55" xfId="0" applyFont="1" applyFill="1" applyBorder="1" applyAlignment="1">
      <alignment horizontal="center"/>
    </xf>
    <xf numFmtId="0" fontId="3" fillId="3" borderId="48" xfId="0" applyFont="1" applyFill="1" applyBorder="1"/>
    <xf numFmtId="0" fontId="0" fillId="3" borderId="53" xfId="0" applyFill="1" applyBorder="1"/>
    <xf numFmtId="0" fontId="0" fillId="3" borderId="53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8" xfId="0" applyBorder="1"/>
    <xf numFmtId="0" fontId="0" fillId="0" borderId="48" xfId="0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8" xfId="0" applyFont="1" applyBorder="1" applyAlignment="1">
      <alignment horizontal="left"/>
    </xf>
    <xf numFmtId="0" fontId="4" fillId="0" borderId="56" xfId="0" applyFont="1" applyBorder="1" applyAlignment="1">
      <alignment horizontal="center"/>
    </xf>
    <xf numFmtId="0" fontId="4" fillId="0" borderId="33" xfId="0" applyFont="1" applyBorder="1"/>
    <xf numFmtId="0" fontId="4" fillId="0" borderId="56" xfId="0" applyFont="1" applyBorder="1"/>
    <xf numFmtId="0" fontId="3" fillId="0" borderId="40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0" xfId="0" applyFont="1" applyBorder="1"/>
    <xf numFmtId="0" fontId="4" fillId="0" borderId="4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10" fontId="3" fillId="0" borderId="36" xfId="0" applyNumberFormat="1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2" fontId="3" fillId="3" borderId="57" xfId="0" applyNumberFormat="1" applyFont="1" applyFill="1" applyBorder="1" applyAlignment="1">
      <alignment horizontal="center"/>
    </xf>
    <xf numFmtId="9" fontId="3" fillId="3" borderId="38" xfId="0" applyNumberFormat="1" applyFont="1" applyFill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0" borderId="38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47" xfId="0" applyFont="1" applyBorder="1"/>
    <xf numFmtId="0" fontId="4" fillId="3" borderId="46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43" xfId="0" applyFont="1" applyBorder="1" applyAlignment="1"/>
    <xf numFmtId="2" fontId="6" fillId="0" borderId="44" xfId="0" applyNumberFormat="1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164" fontId="6" fillId="3" borderId="46" xfId="0" applyNumberFormat="1" applyFont="1" applyFill="1" applyBorder="1" applyAlignment="1">
      <alignment horizontal="center"/>
    </xf>
    <xf numFmtId="0" fontId="6" fillId="0" borderId="54" xfId="0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0" fontId="6" fillId="0" borderId="55" xfId="0" applyFont="1" applyBorder="1" applyAlignment="1"/>
    <xf numFmtId="2" fontId="6" fillId="0" borderId="48" xfId="0" applyNumberFormat="1" applyFont="1" applyBorder="1" applyAlignment="1">
      <alignment horizontal="center"/>
    </xf>
    <xf numFmtId="2" fontId="6" fillId="0" borderId="53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4" fillId="0" borderId="59" xfId="0" applyFont="1" applyBorder="1"/>
    <xf numFmtId="2" fontId="6" fillId="0" borderId="60" xfId="0" applyNumberFormat="1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0" fontId="4" fillId="0" borderId="20" xfId="0" applyFont="1" applyBorder="1"/>
    <xf numFmtId="2" fontId="6" fillId="0" borderId="1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0" fontId="4" fillId="0" borderId="23" xfId="0" applyFont="1" applyBorder="1"/>
    <xf numFmtId="2" fontId="6" fillId="0" borderId="14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0" fontId="0" fillId="0" borderId="53" xfId="0" applyBorder="1"/>
    <xf numFmtId="0" fontId="4" fillId="0" borderId="3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2" fillId="2" borderId="50" xfId="0" applyFont="1" applyFill="1" applyBorder="1" applyAlignment="1">
      <alignment horizontal="center"/>
    </xf>
    <xf numFmtId="0" fontId="22" fillId="2" borderId="5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2" fontId="6" fillId="0" borderId="54" xfId="0" applyNumberFormat="1" applyFont="1" applyBorder="1" applyAlignment="1">
      <alignment horizontal="center"/>
    </xf>
    <xf numFmtId="2" fontId="6" fillId="3" borderId="43" xfId="0" applyNumberFormat="1" applyFont="1" applyFill="1" applyBorder="1" applyAlignment="1">
      <alignment horizontal="center"/>
    </xf>
    <xf numFmtId="2" fontId="6" fillId="3" borderId="47" xfId="0" applyNumberFormat="1" applyFont="1" applyFill="1" applyBorder="1" applyAlignment="1">
      <alignment horizontal="center"/>
    </xf>
    <xf numFmtId="2" fontId="6" fillId="0" borderId="46" xfId="0" applyNumberFormat="1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4" fillId="0" borderId="6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2" fontId="0" fillId="0" borderId="0" xfId="0" applyNumberFormat="1"/>
    <xf numFmtId="0" fontId="0" fillId="0" borderId="54" xfId="0" applyBorder="1"/>
    <xf numFmtId="2" fontId="4" fillId="0" borderId="63" xfId="0" applyNumberFormat="1" applyFont="1" applyBorder="1" applyAlignment="1">
      <alignment horizontal="center"/>
    </xf>
    <xf numFmtId="2" fontId="4" fillId="0" borderId="64" xfId="0" applyNumberFormat="1" applyFont="1" applyBorder="1" applyAlignment="1">
      <alignment horizontal="center"/>
    </xf>
    <xf numFmtId="2" fontId="6" fillId="3" borderId="46" xfId="0" applyNumberFormat="1" applyFont="1" applyFill="1" applyBorder="1" applyAlignment="1">
      <alignment horizontal="center"/>
    </xf>
    <xf numFmtId="0" fontId="23" fillId="3" borderId="50" xfId="0" applyFont="1" applyFill="1" applyBorder="1" applyAlignment="1">
      <alignment horizontal="center"/>
    </xf>
    <xf numFmtId="0" fontId="23" fillId="3" borderId="51" xfId="0" applyFont="1" applyFill="1" applyBorder="1" applyAlignment="1">
      <alignment horizontal="center"/>
    </xf>
    <xf numFmtId="0" fontId="23" fillId="3" borderId="19" xfId="0" applyFont="1" applyFill="1" applyBorder="1" applyAlignment="1">
      <alignment horizontal="center"/>
    </xf>
    <xf numFmtId="2" fontId="4" fillId="0" borderId="65" xfId="0" applyNumberFormat="1" applyFont="1" applyBorder="1" applyAlignment="1">
      <alignment horizontal="center"/>
    </xf>
    <xf numFmtId="2" fontId="6" fillId="3" borderId="44" xfId="0" applyNumberFormat="1" applyFont="1" applyFill="1" applyBorder="1" applyAlignment="1">
      <alignment horizontal="center"/>
    </xf>
    <xf numFmtId="0" fontId="18" fillId="4" borderId="55" xfId="0" applyFont="1" applyFill="1" applyBorder="1" applyAlignment="1">
      <alignment vertical="center"/>
    </xf>
    <xf numFmtId="0" fontId="18" fillId="4" borderId="48" xfId="0" applyFont="1" applyFill="1" applyBorder="1" applyAlignment="1">
      <alignment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4" borderId="41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left" vertical="center"/>
    </xf>
    <xf numFmtId="0" fontId="18" fillId="4" borderId="56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vertical="center"/>
    </xf>
    <xf numFmtId="0" fontId="18" fillId="4" borderId="40" xfId="0" applyFont="1" applyFill="1" applyBorder="1" applyAlignment="1">
      <alignment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vertical="center"/>
    </xf>
    <xf numFmtId="0" fontId="18" fillId="2" borderId="55" xfId="0" applyFont="1" applyFill="1" applyBorder="1" applyAlignment="1">
      <alignment vertical="center"/>
    </xf>
    <xf numFmtId="0" fontId="18" fillId="2" borderId="48" xfId="0" applyFont="1" applyFill="1" applyBorder="1" applyAlignment="1">
      <alignment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/>
    </xf>
    <xf numFmtId="0" fontId="18" fillId="4" borderId="41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3" fillId="2" borderId="6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8" fillId="2" borderId="13" xfId="0" applyFont="1" applyFill="1" applyBorder="1"/>
    <xf numFmtId="0" fontId="18" fillId="2" borderId="1" xfId="0" applyFont="1" applyFill="1" applyBorder="1"/>
    <xf numFmtId="0" fontId="18" fillId="2" borderId="7" xfId="0" applyFont="1" applyFill="1" applyBorder="1"/>
    <xf numFmtId="0" fontId="13" fillId="2" borderId="39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8" fillId="2" borderId="8" xfId="0" applyFont="1" applyFill="1" applyBorder="1"/>
    <xf numFmtId="0" fontId="18" fillId="2" borderId="20" xfId="0" applyFont="1" applyFill="1" applyBorder="1"/>
    <xf numFmtId="0" fontId="18" fillId="2" borderId="11" xfId="0" applyFont="1" applyFill="1" applyBorder="1"/>
    <xf numFmtId="0" fontId="13" fillId="2" borderId="62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2" borderId="20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8" fillId="2" borderId="7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3" fillId="2" borderId="6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5" fillId="2" borderId="55" xfId="0" applyFont="1" applyFill="1" applyBorder="1" applyAlignment="1">
      <alignment vertical="center"/>
    </xf>
    <xf numFmtId="0" fontId="25" fillId="2" borderId="48" xfId="0" applyFont="1" applyFill="1" applyBorder="1" applyAlignment="1">
      <alignment vertical="center"/>
    </xf>
    <xf numFmtId="0" fontId="26" fillId="2" borderId="40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9" fillId="2" borderId="3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9" fillId="2" borderId="6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8" fillId="2" borderId="26" xfId="0" applyFont="1" applyFill="1" applyBorder="1" applyAlignment="1">
      <alignment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67" xfId="0" applyFont="1" applyFill="1" applyBorder="1"/>
    <xf numFmtId="0" fontId="18" fillId="2" borderId="4" xfId="0" applyFont="1" applyFill="1" applyBorder="1" applyAlignment="1">
      <alignment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18" fillId="4" borderId="58" xfId="0" applyFont="1" applyFill="1" applyBorder="1" applyAlignment="1">
      <alignment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/>
    </xf>
    <xf numFmtId="0" fontId="18" fillId="6" borderId="4" xfId="0" applyFont="1" applyFill="1" applyBorder="1" applyAlignment="1">
      <alignment vertical="center"/>
    </xf>
    <xf numFmtId="0" fontId="13" fillId="6" borderId="36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vertical="center"/>
    </xf>
    <xf numFmtId="0" fontId="13" fillId="4" borderId="40" xfId="0" applyFont="1" applyFill="1" applyBorder="1" applyAlignment="1">
      <alignment vertical="center"/>
    </xf>
    <xf numFmtId="0" fontId="13" fillId="4" borderId="55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18" fillId="2" borderId="70" xfId="0" applyFont="1" applyFill="1" applyBorder="1"/>
    <xf numFmtId="0" fontId="18" fillId="2" borderId="9" xfId="0" applyFont="1" applyFill="1" applyBorder="1"/>
    <xf numFmtId="0" fontId="18" fillId="2" borderId="43" xfId="0" applyFont="1" applyFill="1" applyBorder="1" applyAlignment="1">
      <alignment vertical="center"/>
    </xf>
    <xf numFmtId="0" fontId="18" fillId="2" borderId="54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3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3" fillId="7" borderId="55" xfId="0" applyFont="1" applyFill="1" applyBorder="1"/>
    <xf numFmtId="0" fontId="13" fillId="7" borderId="48" xfId="0" applyFont="1" applyFill="1" applyBorder="1"/>
    <xf numFmtId="0" fontId="18" fillId="4" borderId="58" xfId="0" applyFont="1" applyFill="1" applyBorder="1" applyAlignment="1">
      <alignment horizontal="left" vertical="center"/>
    </xf>
    <xf numFmtId="0" fontId="18" fillId="4" borderId="69" xfId="0" applyFont="1" applyFill="1" applyBorder="1" applyAlignment="1">
      <alignment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/>
    </xf>
    <xf numFmtId="0" fontId="13" fillId="2" borderId="40" xfId="0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13" fillId="2" borderId="69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69" xfId="0" applyFont="1" applyFill="1" applyBorder="1"/>
    <xf numFmtId="0" fontId="13" fillId="2" borderId="13" xfId="0" applyFont="1" applyFill="1" applyBorder="1" applyAlignment="1">
      <alignment horizontal="center"/>
    </xf>
    <xf numFmtId="2" fontId="13" fillId="2" borderId="39" xfId="0" applyNumberFormat="1" applyFont="1" applyFill="1" applyBorder="1" applyAlignment="1">
      <alignment horizontal="center"/>
    </xf>
    <xf numFmtId="0" fontId="18" fillId="2" borderId="69" xfId="0" applyFont="1" applyFill="1" applyBorder="1" applyAlignment="1">
      <alignment horizontal="center"/>
    </xf>
    <xf numFmtId="0" fontId="2" fillId="2" borderId="5" xfId="0" applyFont="1" applyFill="1" applyBorder="1" applyAlignment="1">
      <alignment vertical="center"/>
    </xf>
    <xf numFmtId="0" fontId="2" fillId="2" borderId="70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2" fontId="25" fillId="2" borderId="40" xfId="0" applyNumberFormat="1" applyFont="1" applyFill="1" applyBorder="1" applyAlignment="1">
      <alignment horizontal="center" vertical="center"/>
    </xf>
    <xf numFmtId="10" fontId="18" fillId="2" borderId="40" xfId="0" applyNumberFormat="1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8" fillId="2" borderId="6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70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0" fontId="18" fillId="2" borderId="2" xfId="0" applyNumberFormat="1" applyFont="1" applyFill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center"/>
    </xf>
    <xf numFmtId="0" fontId="18" fillId="2" borderId="72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72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4" borderId="36" xfId="0" applyFont="1" applyFill="1" applyBorder="1" applyAlignment="1">
      <alignment horizontal="center" vertical="center"/>
    </xf>
    <xf numFmtId="0" fontId="18" fillId="4" borderId="46" xfId="0" applyNumberFormat="1" applyFont="1" applyFill="1" applyBorder="1" applyAlignment="1">
      <alignment horizontal="center" vertical="center"/>
    </xf>
    <xf numFmtId="0" fontId="18" fillId="4" borderId="44" xfId="0" applyNumberFormat="1" applyFont="1" applyFill="1" applyBorder="1" applyAlignment="1">
      <alignment horizontal="center" vertical="center"/>
    </xf>
    <xf numFmtId="2" fontId="18" fillId="4" borderId="41" xfId="0" applyNumberFormat="1" applyFont="1" applyFill="1" applyBorder="1" applyAlignment="1">
      <alignment horizontal="center" vertical="center"/>
    </xf>
    <xf numFmtId="10" fontId="18" fillId="4" borderId="41" xfId="0" applyNumberFormat="1" applyFont="1" applyFill="1" applyBorder="1" applyAlignment="1">
      <alignment horizontal="center" vertical="center"/>
    </xf>
    <xf numFmtId="10" fontId="18" fillId="4" borderId="49" xfId="0" applyNumberFormat="1" applyFont="1" applyFill="1" applyBorder="1" applyAlignment="1">
      <alignment horizontal="center" vertical="center"/>
    </xf>
    <xf numFmtId="0" fontId="13" fillId="4" borderId="74" xfId="0" applyFont="1" applyFill="1" applyBorder="1" applyAlignment="1">
      <alignment vertical="center"/>
    </xf>
    <xf numFmtId="0" fontId="13" fillId="6" borderId="36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3" fillId="4" borderId="69" xfId="0" applyFont="1" applyFill="1" applyBorder="1" applyAlignment="1">
      <alignment vertical="center"/>
    </xf>
    <xf numFmtId="0" fontId="18" fillId="4" borderId="5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20" xfId="0" applyFont="1" applyFill="1" applyBorder="1" applyAlignment="1">
      <alignment horizontal="center"/>
    </xf>
    <xf numFmtId="0" fontId="13" fillId="2" borderId="70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/>
    </xf>
    <xf numFmtId="165" fontId="18" fillId="2" borderId="40" xfId="0" applyNumberFormat="1" applyFont="1" applyFill="1" applyBorder="1" applyAlignment="1">
      <alignment horizontal="center" vertical="center"/>
    </xf>
    <xf numFmtId="2" fontId="18" fillId="2" borderId="55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3" xfId="0" applyNumberFormat="1" applyFont="1" applyFill="1" applyBorder="1" applyAlignment="1">
      <alignment horizontal="center" vertical="center"/>
    </xf>
    <xf numFmtId="165" fontId="18" fillId="4" borderId="58" xfId="0" applyNumberFormat="1" applyFont="1" applyFill="1" applyBorder="1" applyAlignment="1">
      <alignment horizontal="center" vertical="center"/>
    </xf>
    <xf numFmtId="10" fontId="18" fillId="4" borderId="74" xfId="0" applyNumberFormat="1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vertical="center"/>
    </xf>
    <xf numFmtId="0" fontId="18" fillId="4" borderId="32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vertical="center"/>
    </xf>
    <xf numFmtId="0" fontId="13" fillId="2" borderId="32" xfId="0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/>
    </xf>
    <xf numFmtId="0" fontId="2" fillId="2" borderId="75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vertical="center"/>
    </xf>
    <xf numFmtId="0" fontId="18" fillId="4" borderId="47" xfId="0" applyNumberFormat="1" applyFont="1" applyFill="1" applyBorder="1" applyAlignment="1">
      <alignment horizontal="center" vertical="center"/>
    </xf>
    <xf numFmtId="0" fontId="13" fillId="4" borderId="77" xfId="0" applyFont="1" applyFill="1" applyBorder="1" applyAlignment="1">
      <alignment vertical="center"/>
    </xf>
    <xf numFmtId="0" fontId="13" fillId="6" borderId="27" xfId="0" applyFont="1" applyFill="1" applyBorder="1" applyAlignment="1">
      <alignment vertical="center"/>
    </xf>
    <xf numFmtId="0" fontId="18" fillId="4" borderId="33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vertical="center"/>
    </xf>
    <xf numFmtId="0" fontId="13" fillId="2" borderId="75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vertical="center"/>
    </xf>
    <xf numFmtId="0" fontId="18" fillId="2" borderId="47" xfId="0" applyFont="1" applyFill="1" applyBorder="1" applyAlignment="1">
      <alignment vertical="center"/>
    </xf>
    <xf numFmtId="0" fontId="18" fillId="4" borderId="44" xfId="0" applyNumberFormat="1" applyFont="1" applyFill="1" applyBorder="1" applyAlignment="1">
      <alignment vertical="center"/>
    </xf>
    <xf numFmtId="0" fontId="18" fillId="4" borderId="47" xfId="0" applyNumberFormat="1" applyFont="1" applyFill="1" applyBorder="1" applyAlignment="1">
      <alignment vertical="center"/>
    </xf>
    <xf numFmtId="0" fontId="13" fillId="7" borderId="53" xfId="0" applyFont="1" applyFill="1" applyBorder="1"/>
    <xf numFmtId="0" fontId="6" fillId="0" borderId="0" xfId="0" applyFont="1"/>
    <xf numFmtId="0" fontId="6" fillId="2" borderId="0" xfId="0" applyFont="1" applyFill="1"/>
    <xf numFmtId="0" fontId="7" fillId="4" borderId="5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left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vertical="center"/>
    </xf>
    <xf numFmtId="0" fontId="7" fillId="4" borderId="40" xfId="0" applyFont="1" applyFill="1" applyBorder="1" applyAlignment="1">
      <alignment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vertical="center"/>
    </xf>
    <xf numFmtId="0" fontId="7" fillId="4" borderId="69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vertical="center"/>
    </xf>
    <xf numFmtId="0" fontId="7" fillId="4" borderId="55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9" xfId="0" applyFont="1" applyFill="1" applyBorder="1" applyAlignment="1">
      <alignment horizontal="center" vertical="center"/>
    </xf>
    <xf numFmtId="0" fontId="3" fillId="2" borderId="20" xfId="0" applyFont="1" applyFill="1" applyBorder="1"/>
    <xf numFmtId="0" fontId="3" fillId="2" borderId="8" xfId="0" applyFont="1" applyFill="1" applyBorder="1"/>
    <xf numFmtId="0" fontId="4" fillId="2" borderId="3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4" fillId="2" borderId="6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2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vertical="center"/>
    </xf>
    <xf numFmtId="0" fontId="3" fillId="2" borderId="7" xfId="0" applyFont="1" applyFill="1" applyBorder="1"/>
    <xf numFmtId="0" fontId="3" fillId="2" borderId="9" xfId="0" applyFont="1" applyFill="1" applyBorder="1" applyAlignment="1">
      <alignment vertical="center"/>
    </xf>
    <xf numFmtId="0" fontId="21" fillId="2" borderId="55" xfId="0" applyFont="1" applyFill="1" applyBorder="1" applyAlignment="1">
      <alignment vertical="center"/>
    </xf>
    <xf numFmtId="0" fontId="21" fillId="2" borderId="48" xfId="0" applyFont="1" applyFill="1" applyBorder="1" applyAlignment="1">
      <alignment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67" xfId="0" applyFont="1" applyFill="1" applyBorder="1"/>
    <xf numFmtId="0" fontId="3" fillId="2" borderId="13" xfId="0" applyFont="1" applyFill="1" applyBorder="1"/>
    <xf numFmtId="0" fontId="3" fillId="2" borderId="4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vertical="center"/>
    </xf>
    <xf numFmtId="0" fontId="6" fillId="4" borderId="48" xfId="0" applyFont="1" applyFill="1" applyBorder="1" applyAlignment="1">
      <alignment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vertical="center"/>
    </xf>
    <xf numFmtId="0" fontId="6" fillId="4" borderId="56" xfId="0" applyFont="1" applyFill="1" applyBorder="1" applyAlignment="1">
      <alignment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6" borderId="36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vertical="center"/>
    </xf>
    <xf numFmtId="0" fontId="3" fillId="4" borderId="55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0" fontId="3" fillId="2" borderId="70" xfId="0" applyFont="1" applyFill="1" applyBorder="1"/>
    <xf numFmtId="0" fontId="3" fillId="2" borderId="9" xfId="0" applyFont="1" applyFill="1" applyBorder="1"/>
    <xf numFmtId="0" fontId="3" fillId="2" borderId="43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21" xfId="0" applyFont="1" applyFill="1" applyBorder="1"/>
    <xf numFmtId="0" fontId="3" fillId="0" borderId="13" xfId="0" applyFont="1" applyBorder="1"/>
    <xf numFmtId="0" fontId="3" fillId="0" borderId="7" xfId="0" applyFont="1" applyBorder="1"/>
    <xf numFmtId="0" fontId="3" fillId="0" borderId="11" xfId="0" applyFont="1" applyBorder="1"/>
    <xf numFmtId="0" fontId="4" fillId="0" borderId="1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4" borderId="41" xfId="0" applyFont="1" applyFill="1" applyBorder="1" applyAlignment="1">
      <alignment vertical="center"/>
    </xf>
    <xf numFmtId="0" fontId="7" fillId="4" borderId="58" xfId="0" applyFont="1" applyFill="1" applyBorder="1" applyAlignment="1">
      <alignment horizontal="left" vertical="center"/>
    </xf>
    <xf numFmtId="0" fontId="7" fillId="4" borderId="69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/>
    </xf>
    <xf numFmtId="0" fontId="6" fillId="2" borderId="40" xfId="0" applyFont="1" applyFill="1" applyBorder="1" applyAlignment="1">
      <alignment vertical="center"/>
    </xf>
    <xf numFmtId="0" fontId="6" fillId="2" borderId="55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4" fillId="2" borderId="69" xfId="0" applyFont="1" applyFill="1" applyBorder="1"/>
    <xf numFmtId="0" fontId="4" fillId="2" borderId="69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10" fontId="3" fillId="2" borderId="40" xfId="0" applyNumberFormat="1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0" fontId="3" fillId="2" borderId="2" xfId="0" applyNumberFormat="1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27" fillId="4" borderId="36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4" borderId="46" xfId="0" applyNumberFormat="1" applyFont="1" applyFill="1" applyBorder="1" applyAlignment="1">
      <alignment horizontal="center" vertical="center"/>
    </xf>
    <xf numFmtId="0" fontId="3" fillId="4" borderId="44" xfId="0" applyNumberFormat="1" applyFont="1" applyFill="1" applyBorder="1" applyAlignment="1">
      <alignment horizontal="center" vertical="center"/>
    </xf>
    <xf numFmtId="2" fontId="3" fillId="4" borderId="41" xfId="0" applyNumberFormat="1" applyFont="1" applyFill="1" applyBorder="1" applyAlignment="1">
      <alignment horizontal="center" vertical="center"/>
    </xf>
    <xf numFmtId="10" fontId="3" fillId="4" borderId="41" xfId="0" applyNumberFormat="1" applyFont="1" applyFill="1" applyBorder="1" applyAlignment="1">
      <alignment horizontal="center" vertical="center"/>
    </xf>
    <xf numFmtId="10" fontId="3" fillId="4" borderId="49" xfId="0" applyNumberFormat="1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vertical="center"/>
    </xf>
    <xf numFmtId="0" fontId="6" fillId="6" borderId="36" xfId="0" applyFont="1" applyFill="1" applyBorder="1" applyAlignment="1">
      <alignment vertical="center"/>
    </xf>
    <xf numFmtId="0" fontId="6" fillId="4" borderId="36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6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2" borderId="69" xfId="0" applyFont="1" applyFill="1" applyBorder="1"/>
    <xf numFmtId="0" fontId="4" fillId="2" borderId="7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/>
    </xf>
    <xf numFmtId="165" fontId="3" fillId="2" borderId="40" xfId="0" applyNumberFormat="1" applyFont="1" applyFill="1" applyBorder="1" applyAlignment="1">
      <alignment horizontal="center" vertical="center"/>
    </xf>
    <xf numFmtId="10" fontId="3" fillId="2" borderId="69" xfId="0" applyNumberFormat="1" applyFont="1" applyFill="1" applyBorder="1" applyAlignment="1">
      <alignment horizontal="center" vertical="center"/>
    </xf>
    <xf numFmtId="0" fontId="4" fillId="0" borderId="69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2" borderId="71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43" xfId="0" applyNumberFormat="1" applyFont="1" applyFill="1" applyBorder="1" applyAlignment="1">
      <alignment horizontal="center" vertical="center"/>
    </xf>
    <xf numFmtId="0" fontId="3" fillId="4" borderId="44" xfId="0" applyNumberFormat="1" applyFont="1" applyFill="1" applyBorder="1" applyAlignment="1">
      <alignment vertical="center"/>
    </xf>
    <xf numFmtId="0" fontId="7" fillId="4" borderId="33" xfId="0" applyFont="1" applyFill="1" applyBorder="1" applyAlignment="1">
      <alignment vertical="center"/>
    </xf>
    <xf numFmtId="0" fontId="7" fillId="4" borderId="3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2" fillId="2" borderId="7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/>
    </xf>
    <xf numFmtId="0" fontId="3" fillId="2" borderId="76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vertical="center"/>
    </xf>
    <xf numFmtId="0" fontId="3" fillId="4" borderId="47" xfId="0" applyNumberFormat="1" applyFont="1" applyFill="1" applyBorder="1" applyAlignment="1">
      <alignment horizontal="center" vertical="center"/>
    </xf>
    <xf numFmtId="0" fontId="6" fillId="4" borderId="77" xfId="0" applyFont="1" applyFill="1" applyBorder="1" applyAlignment="1">
      <alignment vertical="center"/>
    </xf>
    <xf numFmtId="0" fontId="6" fillId="6" borderId="27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4" fillId="2" borderId="75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3" fillId="2" borderId="47" xfId="0" applyFont="1" applyFill="1" applyBorder="1" applyAlignment="1">
      <alignment vertical="center"/>
    </xf>
    <xf numFmtId="0" fontId="3" fillId="4" borderId="47" xfId="0" applyNumberFormat="1" applyFont="1" applyFill="1" applyBorder="1" applyAlignment="1">
      <alignment vertical="center"/>
    </xf>
    <xf numFmtId="0" fontId="6" fillId="7" borderId="2" xfId="0" applyFont="1" applyFill="1" applyBorder="1"/>
    <xf numFmtId="0" fontId="6" fillId="7" borderId="4" xfId="0" applyFont="1" applyFill="1" applyBorder="1"/>
    <xf numFmtId="0" fontId="6" fillId="7" borderId="58" xfId="0" applyFont="1" applyFill="1" applyBorder="1"/>
    <xf numFmtId="0" fontId="6" fillId="7" borderId="56" xfId="0" applyFont="1" applyFill="1" applyBorder="1"/>
    <xf numFmtId="0" fontId="3" fillId="4" borderId="41" xfId="0" applyFont="1" applyFill="1" applyBorder="1" applyAlignment="1">
      <alignment horizontal="center" vertical="center"/>
    </xf>
    <xf numFmtId="165" fontId="3" fillId="4" borderId="58" xfId="0" applyNumberFormat="1" applyFont="1" applyFill="1" applyBorder="1" applyAlignment="1">
      <alignment horizontal="center" vertical="center"/>
    </xf>
    <xf numFmtId="10" fontId="3" fillId="4" borderId="74" xfId="0" applyNumberFormat="1" applyFont="1" applyFill="1" applyBorder="1" applyAlignment="1">
      <alignment horizontal="center" vertical="center"/>
    </xf>
    <xf numFmtId="0" fontId="6" fillId="7" borderId="27" xfId="0" applyFont="1" applyFill="1" applyBorder="1"/>
    <xf numFmtId="0" fontId="6" fillId="7" borderId="33" xfId="0" applyFont="1" applyFill="1" applyBorder="1"/>
    <xf numFmtId="0" fontId="28" fillId="0" borderId="0" xfId="0" applyFont="1"/>
    <xf numFmtId="0" fontId="5" fillId="2" borderId="0" xfId="0" applyFont="1" applyFill="1"/>
    <xf numFmtId="0" fontId="15" fillId="4" borderId="55" xfId="0" applyFont="1" applyFill="1" applyBorder="1" applyAlignment="1">
      <alignment vertical="center"/>
    </xf>
    <xf numFmtId="0" fontId="15" fillId="4" borderId="48" xfId="0" applyFont="1" applyFill="1" applyBorder="1" applyAlignment="1">
      <alignment vertical="center"/>
    </xf>
    <xf numFmtId="0" fontId="29" fillId="4" borderId="40" xfId="0" applyFont="1" applyFill="1" applyBorder="1" applyAlignment="1">
      <alignment horizontal="center" vertical="center"/>
    </xf>
    <xf numFmtId="0" fontId="29" fillId="4" borderId="48" xfId="0" applyFont="1" applyFill="1" applyBorder="1" applyAlignment="1">
      <alignment vertical="center"/>
    </xf>
    <xf numFmtId="0" fontId="29" fillId="4" borderId="40" xfId="0" applyFont="1" applyFill="1" applyBorder="1" applyAlignment="1">
      <alignment vertical="center"/>
    </xf>
    <xf numFmtId="0" fontId="30" fillId="4" borderId="5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left" vertical="center"/>
    </xf>
    <xf numFmtId="0" fontId="17" fillId="4" borderId="56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vertical="center"/>
    </xf>
    <xf numFmtId="0" fontId="17" fillId="4" borderId="41" xfId="0" applyFont="1" applyFill="1" applyBorder="1" applyAlignment="1">
      <alignment vertical="center"/>
    </xf>
    <xf numFmtId="0" fontId="30" fillId="4" borderId="40" xfId="0" applyFont="1" applyFill="1" applyBorder="1" applyAlignment="1">
      <alignment vertical="center"/>
    </xf>
    <xf numFmtId="0" fontId="30" fillId="4" borderId="48" xfId="0" applyFont="1" applyFill="1" applyBorder="1" applyAlignment="1">
      <alignment horizontal="center" vertical="center"/>
    </xf>
    <xf numFmtId="0" fontId="30" fillId="4" borderId="48" xfId="0" applyFont="1" applyFill="1" applyBorder="1" applyAlignment="1">
      <alignment vertical="center"/>
    </xf>
    <xf numFmtId="0" fontId="17" fillId="4" borderId="69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vertical="center"/>
    </xf>
    <xf numFmtId="0" fontId="17" fillId="4" borderId="40" xfId="0" applyFont="1" applyFill="1" applyBorder="1" applyAlignment="1">
      <alignment vertical="center"/>
    </xf>
    <xf numFmtId="0" fontId="17" fillId="4" borderId="55" xfId="0" applyFont="1" applyFill="1" applyBorder="1" applyAlignment="1">
      <alignment vertical="center"/>
    </xf>
    <xf numFmtId="0" fontId="30" fillId="2" borderId="55" xfId="0" applyFont="1" applyFill="1" applyBorder="1" applyAlignment="1">
      <alignment vertical="center"/>
    </xf>
    <xf numFmtId="0" fontId="30" fillId="2" borderId="48" xfId="0" applyFont="1" applyFill="1" applyBorder="1" applyAlignment="1">
      <alignment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30" fillId="4" borderId="41" xfId="0" applyFont="1" applyFill="1" applyBorder="1" applyAlignment="1">
      <alignment vertical="center"/>
    </xf>
    <xf numFmtId="0" fontId="30" fillId="2" borderId="2" xfId="0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69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30" fillId="2" borderId="7" xfId="0" applyFont="1" applyFill="1" applyBorder="1" applyAlignment="1">
      <alignment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30" fillId="2" borderId="20" xfId="0" applyFont="1" applyFill="1" applyBorder="1"/>
    <xf numFmtId="0" fontId="30" fillId="2" borderId="8" xfId="0" applyFont="1" applyFill="1" applyBorder="1"/>
    <xf numFmtId="0" fontId="16" fillId="2" borderId="39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30" fillId="2" borderId="11" xfId="0" applyFont="1" applyFill="1" applyBorder="1"/>
    <xf numFmtId="0" fontId="16" fillId="2" borderId="62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42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30" fillId="2" borderId="20" xfId="0" applyFont="1" applyFill="1" applyBorder="1" applyAlignment="1">
      <alignment vertical="center"/>
    </xf>
    <xf numFmtId="0" fontId="30" fillId="2" borderId="8" xfId="0" applyFont="1" applyFill="1" applyBorder="1" applyAlignment="1">
      <alignment vertical="center"/>
    </xf>
    <xf numFmtId="0" fontId="16" fillId="2" borderId="6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30" fillId="2" borderId="70" xfId="0" applyFont="1" applyFill="1" applyBorder="1" applyAlignment="1">
      <alignment vertical="center"/>
    </xf>
    <xf numFmtId="0" fontId="30" fillId="2" borderId="9" xfId="0" applyFont="1" applyFill="1" applyBorder="1" applyAlignment="1">
      <alignment vertical="center"/>
    </xf>
    <xf numFmtId="0" fontId="30" fillId="2" borderId="11" xfId="0" applyFont="1" applyFill="1" applyBorder="1" applyAlignment="1">
      <alignment vertical="center"/>
    </xf>
    <xf numFmtId="0" fontId="31" fillId="2" borderId="55" xfId="0" applyFont="1" applyFill="1" applyBorder="1" applyAlignment="1">
      <alignment vertical="center"/>
    </xf>
    <xf numFmtId="0" fontId="31" fillId="2" borderId="48" xfId="0" applyFont="1" applyFill="1" applyBorder="1" applyAlignment="1">
      <alignment vertical="center"/>
    </xf>
    <xf numFmtId="0" fontId="32" fillId="2" borderId="40" xfId="0" applyFont="1" applyFill="1" applyBorder="1" applyAlignment="1">
      <alignment horizontal="center" vertical="center"/>
    </xf>
    <xf numFmtId="0" fontId="33" fillId="2" borderId="48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28" fillId="2" borderId="62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30" fillId="2" borderId="67" xfId="0" applyFont="1" applyFill="1" applyBorder="1"/>
    <xf numFmtId="0" fontId="30" fillId="2" borderId="7" xfId="0" applyFont="1" applyFill="1" applyBorder="1"/>
    <xf numFmtId="0" fontId="30" fillId="2" borderId="13" xfId="0" applyFont="1" applyFill="1" applyBorder="1"/>
    <xf numFmtId="0" fontId="30" fillId="2" borderId="4" xfId="0" applyFont="1" applyFill="1" applyBorder="1" applyAlignment="1">
      <alignment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166" fontId="17" fillId="2" borderId="36" xfId="0" applyNumberFormat="1" applyFont="1" applyFill="1" applyBorder="1" applyAlignment="1">
      <alignment horizontal="center" vertical="center"/>
    </xf>
    <xf numFmtId="0" fontId="30" fillId="4" borderId="55" xfId="0" applyFont="1" applyFill="1" applyBorder="1" applyAlignment="1">
      <alignment vertical="center"/>
    </xf>
    <xf numFmtId="0" fontId="17" fillId="4" borderId="40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30" fillId="4" borderId="58" xfId="0" applyFont="1" applyFill="1" applyBorder="1" applyAlignment="1">
      <alignment vertical="center"/>
    </xf>
    <xf numFmtId="0" fontId="30" fillId="4" borderId="56" xfId="0" applyFont="1" applyFill="1" applyBorder="1" applyAlignment="1">
      <alignment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center" vertical="center"/>
    </xf>
    <xf numFmtId="2" fontId="17" fillId="4" borderId="41" xfId="0" applyNumberFormat="1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vertical="center"/>
    </xf>
    <xf numFmtId="0" fontId="30" fillId="7" borderId="4" xfId="0" applyFont="1" applyFill="1" applyBorder="1" applyAlignment="1">
      <alignment vertical="center"/>
    </xf>
    <xf numFmtId="0" fontId="16" fillId="7" borderId="36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vertical="center"/>
    </xf>
    <xf numFmtId="0" fontId="16" fillId="7" borderId="36" xfId="0" applyFont="1" applyFill="1" applyBorder="1" applyAlignment="1">
      <alignment vertical="center"/>
    </xf>
    <xf numFmtId="0" fontId="16" fillId="4" borderId="69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vertical="center"/>
    </xf>
    <xf numFmtId="0" fontId="16" fillId="4" borderId="40" xfId="0" applyFont="1" applyFill="1" applyBorder="1" applyAlignment="1">
      <alignment vertical="center"/>
    </xf>
    <xf numFmtId="0" fontId="16" fillId="4" borderId="55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69" xfId="0" applyFont="1" applyBorder="1" applyAlignment="1">
      <alignment vertical="center"/>
    </xf>
    <xf numFmtId="0" fontId="17" fillId="2" borderId="13" xfId="0" applyFont="1" applyFill="1" applyBorder="1"/>
    <xf numFmtId="0" fontId="17" fillId="2" borderId="7" xfId="0" applyFont="1" applyFill="1" applyBorder="1"/>
    <xf numFmtId="0" fontId="17" fillId="2" borderId="11" xfId="0" applyFont="1" applyFill="1" applyBorder="1"/>
    <xf numFmtId="0" fontId="30" fillId="0" borderId="13" xfId="0" applyFont="1" applyBorder="1"/>
    <xf numFmtId="0" fontId="30" fillId="0" borderId="7" xfId="0" applyFont="1" applyBorder="1"/>
    <xf numFmtId="0" fontId="30" fillId="0" borderId="11" xfId="0" applyFont="1" applyBorder="1"/>
    <xf numFmtId="0" fontId="16" fillId="0" borderId="6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30" fillId="0" borderId="70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16" fillId="0" borderId="6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1" fillId="0" borderId="55" xfId="0" applyFont="1" applyBorder="1" applyAlignment="1">
      <alignment vertical="center"/>
    </xf>
    <xf numFmtId="0" fontId="31" fillId="0" borderId="48" xfId="0" applyFont="1" applyBorder="1" applyAlignment="1">
      <alignment vertical="center"/>
    </xf>
    <xf numFmtId="0" fontId="33" fillId="0" borderId="40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2" borderId="70" xfId="0" applyFont="1" applyFill="1" applyBorder="1"/>
    <xf numFmtId="0" fontId="17" fillId="2" borderId="9" xfId="0" applyFont="1" applyFill="1" applyBorder="1"/>
    <xf numFmtId="0" fontId="30" fillId="2" borderId="43" xfId="0" applyFont="1" applyFill="1" applyBorder="1" applyAlignment="1">
      <alignment vertical="center"/>
    </xf>
    <xf numFmtId="0" fontId="30" fillId="2" borderId="54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28" fillId="7" borderId="55" xfId="0" applyFont="1" applyFill="1" applyBorder="1"/>
    <xf numFmtId="0" fontId="28" fillId="7" borderId="48" xfId="0" applyFont="1" applyFill="1" applyBorder="1"/>
    <xf numFmtId="0" fontId="16" fillId="7" borderId="48" xfId="0" applyFont="1" applyFill="1" applyBorder="1"/>
    <xf numFmtId="0" fontId="29" fillId="4" borderId="55" xfId="0" applyFont="1" applyFill="1" applyBorder="1" applyAlignment="1">
      <alignment vertical="center"/>
    </xf>
    <xf numFmtId="0" fontId="17" fillId="4" borderId="58" xfId="0" applyFont="1" applyFill="1" applyBorder="1" applyAlignment="1">
      <alignment horizontal="left" vertical="center"/>
    </xf>
    <xf numFmtId="0" fontId="17" fillId="4" borderId="69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/>
    </xf>
    <xf numFmtId="0" fontId="16" fillId="2" borderId="5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69" xfId="0" applyFont="1" applyFill="1" applyBorder="1"/>
    <xf numFmtId="0" fontId="16" fillId="2" borderId="13" xfId="0" applyFont="1" applyFill="1" applyBorder="1" applyAlignment="1">
      <alignment horizontal="center"/>
    </xf>
    <xf numFmtId="0" fontId="16" fillId="2" borderId="70" xfId="0" applyFont="1" applyFill="1" applyBorder="1" applyAlignment="1">
      <alignment horizontal="center" vertical="center"/>
    </xf>
    <xf numFmtId="10" fontId="17" fillId="2" borderId="40" xfId="0" applyNumberFormat="1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6" fillId="2" borderId="70" xfId="0" applyFont="1" applyFill="1" applyBorder="1" applyAlignment="1">
      <alignment horizontal="center"/>
    </xf>
    <xf numFmtId="10" fontId="17" fillId="2" borderId="2" xfId="0" applyNumberFormat="1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4" borderId="46" xfId="0" applyNumberFormat="1" applyFont="1" applyFill="1" applyBorder="1" applyAlignment="1">
      <alignment horizontal="center" vertical="center"/>
    </xf>
    <xf numFmtId="0" fontId="17" fillId="4" borderId="44" xfId="0" applyNumberFormat="1" applyFont="1" applyFill="1" applyBorder="1" applyAlignment="1">
      <alignment horizontal="center" vertical="center"/>
    </xf>
    <xf numFmtId="10" fontId="17" fillId="4" borderId="41" xfId="0" applyNumberFormat="1" applyFont="1" applyFill="1" applyBorder="1" applyAlignment="1">
      <alignment horizontal="center" vertical="center"/>
    </xf>
    <xf numFmtId="10" fontId="17" fillId="4" borderId="49" xfId="0" applyNumberFormat="1" applyFont="1" applyFill="1" applyBorder="1" applyAlignment="1">
      <alignment horizontal="center" vertical="center"/>
    </xf>
    <xf numFmtId="0" fontId="16" fillId="4" borderId="74" xfId="0" applyFont="1" applyFill="1" applyBorder="1" applyAlignment="1">
      <alignment vertical="center"/>
    </xf>
    <xf numFmtId="0" fontId="16" fillId="7" borderId="2" xfId="0" applyFont="1" applyFill="1" applyBorder="1" applyAlignment="1">
      <alignment vertical="center"/>
    </xf>
    <xf numFmtId="0" fontId="17" fillId="4" borderId="58" xfId="0" applyFont="1" applyFill="1" applyBorder="1" applyAlignment="1">
      <alignment vertical="center"/>
    </xf>
    <xf numFmtId="0" fontId="16" fillId="4" borderId="69" xfId="0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9" xfId="0" applyFont="1" applyBorder="1"/>
    <xf numFmtId="0" fontId="16" fillId="0" borderId="70" xfId="0" applyFont="1" applyBorder="1" applyAlignment="1">
      <alignment horizontal="center"/>
    </xf>
    <xf numFmtId="0" fontId="16" fillId="0" borderId="70" xfId="0" applyFont="1" applyBorder="1" applyAlignment="1">
      <alignment horizontal="center" vertical="center"/>
    </xf>
    <xf numFmtId="10" fontId="17" fillId="0" borderId="40" xfId="0" applyNumberFormat="1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165" fontId="17" fillId="2" borderId="40" xfId="0" applyNumberFormat="1" applyFont="1" applyFill="1" applyBorder="1" applyAlignment="1">
      <alignment horizontal="center" vertical="center"/>
    </xf>
    <xf numFmtId="10" fontId="17" fillId="2" borderId="69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43" xfId="0" applyNumberFormat="1" applyFont="1" applyFill="1" applyBorder="1" applyAlignment="1">
      <alignment horizontal="center" vertical="center"/>
    </xf>
    <xf numFmtId="165" fontId="17" fillId="4" borderId="58" xfId="0" applyNumberFormat="1" applyFont="1" applyFill="1" applyBorder="1" applyAlignment="1">
      <alignment horizontal="center" vertical="center"/>
    </xf>
    <xf numFmtId="10" fontId="17" fillId="4" borderId="74" xfId="0" applyNumberFormat="1" applyFont="1" applyFill="1" applyBorder="1" applyAlignment="1">
      <alignment horizontal="center" vertical="center"/>
    </xf>
    <xf numFmtId="0" fontId="29" fillId="4" borderId="53" xfId="0" applyFont="1" applyFill="1" applyBorder="1" applyAlignment="1">
      <alignment vertical="center"/>
    </xf>
    <xf numFmtId="0" fontId="17" fillId="4" borderId="33" xfId="0" applyFont="1" applyFill="1" applyBorder="1" applyAlignment="1">
      <alignment vertical="center"/>
    </xf>
    <xf numFmtId="0" fontId="17" fillId="4" borderId="32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/>
    </xf>
    <xf numFmtId="0" fontId="16" fillId="2" borderId="75" xfId="0" applyFont="1" applyFill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75" xfId="0" applyFont="1" applyFill="1" applyBorder="1" applyAlignment="1">
      <alignment horizontal="center"/>
    </xf>
    <xf numFmtId="0" fontId="17" fillId="2" borderId="76" xfId="0" applyFont="1" applyFill="1" applyBorder="1" applyAlignment="1">
      <alignment horizontal="center" vertical="center"/>
    </xf>
    <xf numFmtId="0" fontId="17" fillId="2" borderId="76" xfId="0" applyFont="1" applyFill="1" applyBorder="1" applyAlignment="1">
      <alignment vertical="center"/>
    </xf>
    <xf numFmtId="0" fontId="17" fillId="4" borderId="47" xfId="0" applyNumberFormat="1" applyFont="1" applyFill="1" applyBorder="1" applyAlignment="1">
      <alignment horizontal="center" vertical="center"/>
    </xf>
    <xf numFmtId="0" fontId="16" fillId="4" borderId="77" xfId="0" applyFont="1" applyFill="1" applyBorder="1" applyAlignment="1">
      <alignment vertical="center"/>
    </xf>
    <xf numFmtId="0" fontId="16" fillId="7" borderId="27" xfId="0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75" xfId="0" applyFont="1" applyBorder="1" applyAlignment="1">
      <alignment horizontal="center"/>
    </xf>
    <xf numFmtId="0" fontId="16" fillId="0" borderId="75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6" fillId="7" borderId="53" xfId="0" applyFont="1" applyFill="1" applyBorder="1"/>
    <xf numFmtId="0" fontId="16" fillId="2" borderId="0" xfId="0" applyFont="1" applyFill="1"/>
    <xf numFmtId="0" fontId="34" fillId="4" borderId="55" xfId="0" applyFont="1" applyFill="1" applyBorder="1" applyAlignment="1">
      <alignment vertical="center"/>
    </xf>
    <xf numFmtId="0" fontId="34" fillId="4" borderId="48" xfId="0" applyFont="1" applyFill="1" applyBorder="1" applyAlignment="1">
      <alignment vertical="center"/>
    </xf>
    <xf numFmtId="0" fontId="35" fillId="4" borderId="40" xfId="0" applyFont="1" applyFill="1" applyBorder="1" applyAlignment="1">
      <alignment horizontal="center" vertical="center"/>
    </xf>
    <xf numFmtId="0" fontId="35" fillId="4" borderId="48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left" vertical="center"/>
    </xf>
    <xf numFmtId="0" fontId="8" fillId="4" borderId="56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vertical="center"/>
    </xf>
    <xf numFmtId="0" fontId="8" fillId="4" borderId="40" xfId="0" applyFont="1" applyFill="1" applyBorder="1" applyAlignment="1">
      <alignment vertical="center"/>
    </xf>
    <xf numFmtId="0" fontId="17" fillId="2" borderId="55" xfId="0" applyFont="1" applyFill="1" applyBorder="1" applyAlignment="1">
      <alignment vertical="center"/>
    </xf>
    <xf numFmtId="0" fontId="17" fillId="2" borderId="48" xfId="0" applyFont="1" applyFill="1" applyBorder="1" applyAlignment="1">
      <alignment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6" fillId="2" borderId="0" xfId="0" applyFont="1" applyFill="1" applyAlignment="1">
      <alignment horizontal="right"/>
    </xf>
    <xf numFmtId="0" fontId="17" fillId="2" borderId="1" xfId="0" applyFont="1" applyFill="1" applyBorder="1"/>
    <xf numFmtId="0" fontId="14" fillId="2" borderId="39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7" fillId="2" borderId="20" xfId="0" applyFont="1" applyFill="1" applyBorder="1"/>
    <xf numFmtId="0" fontId="17" fillId="2" borderId="8" xfId="0" applyFont="1" applyFill="1" applyBorder="1"/>
    <xf numFmtId="0" fontId="14" fillId="2" borderId="6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70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33" fillId="2" borderId="55" xfId="0" applyFont="1" applyFill="1" applyBorder="1" applyAlignment="1">
      <alignment vertical="center"/>
    </xf>
    <xf numFmtId="0" fontId="33" fillId="2" borderId="48" xfId="0" applyFont="1" applyFill="1" applyBorder="1" applyAlignment="1">
      <alignment vertical="center"/>
    </xf>
    <xf numFmtId="0" fontId="36" fillId="2" borderId="40" xfId="0" applyFont="1" applyFill="1" applyBorder="1" applyAlignment="1">
      <alignment horizontal="center" vertical="center"/>
    </xf>
    <xf numFmtId="0" fontId="3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4" fillId="2" borderId="6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7" fillId="2" borderId="26" xfId="0" applyFont="1" applyFill="1" applyBorder="1" applyAlignment="1">
      <alignment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0" fontId="14" fillId="6" borderId="36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6" fillId="0" borderId="0" xfId="0" applyFont="1" applyAlignment="1">
      <alignment horizontal="right"/>
    </xf>
    <xf numFmtId="0" fontId="17" fillId="2" borderId="43" xfId="0" applyFont="1" applyFill="1" applyBorder="1" applyAlignment="1">
      <alignment vertical="center"/>
    </xf>
    <xf numFmtId="0" fontId="17" fillId="2" borderId="54" xfId="0" applyFont="1" applyFill="1" applyBorder="1" applyAlignment="1">
      <alignment vertical="center"/>
    </xf>
    <xf numFmtId="0" fontId="17" fillId="2" borderId="40" xfId="0" applyFont="1" applyFill="1" applyBorder="1" applyAlignment="1">
      <alignment vertical="center"/>
    </xf>
    <xf numFmtId="0" fontId="17" fillId="2" borderId="5" xfId="0" applyFont="1" applyFill="1" applyBorder="1"/>
    <xf numFmtId="0" fontId="17" fillId="2" borderId="0" xfId="0" applyFont="1" applyFill="1" applyBorder="1"/>
    <xf numFmtId="0" fontId="14" fillId="2" borderId="69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5" fillId="4" borderId="40" xfId="0" applyFont="1" applyFill="1" applyBorder="1" applyAlignment="1">
      <alignment vertical="center"/>
    </xf>
    <xf numFmtId="0" fontId="35" fillId="4" borderId="55" xfId="0" applyFont="1" applyFill="1" applyBorder="1" applyAlignment="1">
      <alignment vertical="center"/>
    </xf>
    <xf numFmtId="0" fontId="8" fillId="4" borderId="56" xfId="0" applyFont="1" applyFill="1" applyBorder="1" applyAlignment="1">
      <alignment vertical="center"/>
    </xf>
    <xf numFmtId="0" fontId="8" fillId="4" borderId="41" xfId="0" applyFont="1" applyFill="1" applyBorder="1" applyAlignment="1">
      <alignment vertical="center"/>
    </xf>
    <xf numFmtId="0" fontId="8" fillId="4" borderId="58" xfId="0" applyFont="1" applyFill="1" applyBorder="1" applyAlignment="1">
      <alignment horizontal="left" vertical="center"/>
    </xf>
    <xf numFmtId="0" fontId="8" fillId="4" borderId="55" xfId="0" applyFont="1" applyFill="1" applyBorder="1" applyAlignment="1">
      <alignment vertical="center"/>
    </xf>
    <xf numFmtId="0" fontId="8" fillId="4" borderId="69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vertical="center"/>
    </xf>
    <xf numFmtId="0" fontId="14" fillId="2" borderId="55" xfId="0" applyFont="1" applyFill="1" applyBorder="1" applyAlignment="1">
      <alignment vertical="center"/>
    </xf>
    <xf numFmtId="0" fontId="14" fillId="2" borderId="36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center"/>
    </xf>
    <xf numFmtId="0" fontId="14" fillId="2" borderId="69" xfId="0" applyFont="1" applyFill="1" applyBorder="1"/>
    <xf numFmtId="0" fontId="14" fillId="2" borderId="13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/>
    </xf>
    <xf numFmtId="0" fontId="14" fillId="2" borderId="5" xfId="0" applyFont="1" applyFill="1" applyBorder="1" applyAlignment="1">
      <alignment vertical="center"/>
    </xf>
    <xf numFmtId="0" fontId="14" fillId="2" borderId="70" xfId="0" applyFont="1" applyFill="1" applyBorder="1" applyAlignment="1">
      <alignment horizontal="center" vertical="center"/>
    </xf>
    <xf numFmtId="0" fontId="37" fillId="2" borderId="40" xfId="0" applyFont="1" applyFill="1" applyBorder="1" applyAlignment="1">
      <alignment horizontal="center" vertical="center"/>
    </xf>
    <xf numFmtId="10" fontId="8" fillId="2" borderId="40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4" fillId="2" borderId="70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 vertical="center"/>
    </xf>
    <xf numFmtId="10" fontId="8" fillId="2" borderId="69" xfId="0" applyNumberFormat="1" applyFont="1" applyFill="1" applyBorder="1" applyAlignment="1">
      <alignment horizontal="center"/>
    </xf>
    <xf numFmtId="10" fontId="8" fillId="2" borderId="2" xfId="0" applyNumberFormat="1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46" xfId="0" applyNumberFormat="1" applyFont="1" applyFill="1" applyBorder="1" applyAlignment="1">
      <alignment horizontal="center" vertical="center"/>
    </xf>
    <xf numFmtId="0" fontId="8" fillId="4" borderId="44" xfId="0" applyNumberFormat="1" applyFont="1" applyFill="1" applyBorder="1" applyAlignment="1">
      <alignment horizontal="center" vertical="center"/>
    </xf>
    <xf numFmtId="164" fontId="8" fillId="4" borderId="41" xfId="0" applyNumberFormat="1" applyFont="1" applyFill="1" applyBorder="1" applyAlignment="1">
      <alignment horizontal="center" vertical="center"/>
    </xf>
    <xf numFmtId="10" fontId="8" fillId="4" borderId="41" xfId="0" applyNumberFormat="1" applyFont="1" applyFill="1" applyBorder="1" applyAlignment="1">
      <alignment horizontal="center" vertical="center"/>
    </xf>
    <xf numFmtId="10" fontId="8" fillId="4" borderId="49" xfId="0" applyNumberFormat="1" applyFont="1" applyFill="1" applyBorder="1" applyAlignment="1">
      <alignment horizontal="center" vertical="center"/>
    </xf>
    <xf numFmtId="0" fontId="14" fillId="4" borderId="74" xfId="0" applyFont="1" applyFill="1" applyBorder="1" applyAlignment="1">
      <alignment vertical="center"/>
    </xf>
    <xf numFmtId="0" fontId="14" fillId="6" borderId="36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2" fontId="8" fillId="2" borderId="40" xfId="0" applyNumberFormat="1" applyFont="1" applyFill="1" applyBorder="1" applyAlignment="1">
      <alignment horizontal="center" vertical="center"/>
    </xf>
    <xf numFmtId="165" fontId="8" fillId="2" borderId="40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10" fontId="8" fillId="2" borderId="5" xfId="0" applyNumberFormat="1" applyFont="1" applyFill="1" applyBorder="1" applyAlignment="1">
      <alignment horizontal="center"/>
    </xf>
    <xf numFmtId="0" fontId="14" fillId="2" borderId="63" xfId="0" applyFont="1" applyFill="1" applyBorder="1" applyAlignment="1">
      <alignment horizontal="center"/>
    </xf>
    <xf numFmtId="0" fontId="14" fillId="2" borderId="64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2" fontId="8" fillId="2" borderId="36" xfId="0" applyNumberFormat="1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vertical="center"/>
    </xf>
    <xf numFmtId="0" fontId="35" fillId="4" borderId="53" xfId="0" applyFont="1" applyFill="1" applyBorder="1" applyAlignment="1">
      <alignment vertical="center"/>
    </xf>
    <xf numFmtId="0" fontId="8" fillId="4" borderId="33" xfId="0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vertical="center"/>
    </xf>
    <xf numFmtId="0" fontId="14" fillId="2" borderId="27" xfId="0" applyFont="1" applyFill="1" applyBorder="1" applyAlignment="1">
      <alignment vertical="center"/>
    </xf>
    <xf numFmtId="0" fontId="14" fillId="2" borderId="30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 vertical="center"/>
    </xf>
    <xf numFmtId="0" fontId="14" fillId="2" borderId="75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2" borderId="75" xfId="0" applyFont="1" applyFill="1" applyBorder="1" applyAlignment="1">
      <alignment horizontal="center"/>
    </xf>
    <xf numFmtId="0" fontId="8" fillId="2" borderId="76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vertical="center"/>
    </xf>
    <xf numFmtId="0" fontId="8" fillId="4" borderId="47" xfId="0" applyNumberFormat="1" applyFont="1" applyFill="1" applyBorder="1" applyAlignment="1">
      <alignment horizontal="center" vertical="center"/>
    </xf>
    <xf numFmtId="0" fontId="14" fillId="4" borderId="77" xfId="0" applyFont="1" applyFill="1" applyBorder="1" applyAlignment="1">
      <alignment vertical="center"/>
    </xf>
    <xf numFmtId="0" fontId="14" fillId="6" borderId="27" xfId="0" applyFont="1" applyFill="1" applyBorder="1" applyAlignment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3" xfId="0" applyNumberFormat="1" applyFont="1" applyFill="1" applyBorder="1" applyAlignment="1">
      <alignment horizontal="center" vertical="center"/>
    </xf>
    <xf numFmtId="0" fontId="8" fillId="4" borderId="54" xfId="0" applyNumberFormat="1" applyFont="1" applyFill="1" applyBorder="1" applyAlignment="1">
      <alignment vertical="center"/>
    </xf>
    <xf numFmtId="0" fontId="8" fillId="4" borderId="43" xfId="0" applyNumberFormat="1" applyFont="1" applyFill="1" applyBorder="1" applyAlignment="1">
      <alignment vertical="center"/>
    </xf>
    <xf numFmtId="165" fontId="8" fillId="4" borderId="58" xfId="0" applyNumberFormat="1" applyFont="1" applyFill="1" applyBorder="1" applyAlignment="1">
      <alignment horizontal="center" vertical="center"/>
    </xf>
    <xf numFmtId="10" fontId="8" fillId="4" borderId="74" xfId="0" applyNumberFormat="1" applyFont="1" applyFill="1" applyBorder="1" applyAlignment="1">
      <alignment horizontal="center" vertical="center"/>
    </xf>
    <xf numFmtId="0" fontId="14" fillId="4" borderId="78" xfId="0" applyFont="1" applyFill="1" applyBorder="1" applyAlignment="1">
      <alignment vertical="center"/>
    </xf>
    <xf numFmtId="0" fontId="14" fillId="4" borderId="79" xfId="0" applyFont="1" applyFill="1" applyBorder="1" applyAlignment="1">
      <alignment vertical="center"/>
    </xf>
    <xf numFmtId="0" fontId="8" fillId="2" borderId="47" xfId="0" applyFont="1" applyFill="1" applyBorder="1" applyAlignment="1">
      <alignment horizontal="center" vertical="center"/>
    </xf>
    <xf numFmtId="0" fontId="2" fillId="0" borderId="0" xfId="0" applyFont="1"/>
    <xf numFmtId="0" fontId="0" fillId="4" borderId="40" xfId="0" applyFill="1" applyBorder="1" applyAlignment="1">
      <alignment horizontal="center" vertical="center"/>
    </xf>
    <xf numFmtId="0" fontId="0" fillId="4" borderId="48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4" fillId="4" borderId="41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left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vertical="center"/>
    </xf>
    <xf numFmtId="0" fontId="4" fillId="4" borderId="69" xfId="0" applyFont="1" applyFill="1" applyBorder="1" applyAlignment="1">
      <alignment horizontal="center" vertical="center"/>
    </xf>
    <xf numFmtId="0" fontId="3" fillId="4" borderId="69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8" fillId="2" borderId="39" xfId="0" applyFont="1" applyFill="1" applyBorder="1" applyAlignment="1">
      <alignment horizontal="center"/>
    </xf>
    <xf numFmtId="2" fontId="2" fillId="2" borderId="39" xfId="0" applyNumberFormat="1" applyFont="1" applyFill="1" applyBorder="1" applyAlignment="1">
      <alignment horizontal="center"/>
    </xf>
    <xf numFmtId="0" fontId="38" fillId="2" borderId="6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8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9" xfId="0" applyFont="1" applyFill="1" applyBorder="1"/>
    <xf numFmtId="0" fontId="38" fillId="2" borderId="3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8" fillId="2" borderId="6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 vertical="center"/>
    </xf>
    <xf numFmtId="0" fontId="38" fillId="2" borderId="69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/>
    </xf>
    <xf numFmtId="0" fontId="2" fillId="6" borderId="36" xfId="0" applyFont="1" applyFill="1" applyBorder="1" applyAlignment="1">
      <alignment vertical="center"/>
    </xf>
    <xf numFmtId="0" fontId="2" fillId="4" borderId="48" xfId="0" applyFont="1" applyFill="1" applyBorder="1" applyAlignment="1">
      <alignment vertical="center"/>
    </xf>
    <xf numFmtId="0" fontId="2" fillId="4" borderId="40" xfId="0" applyFont="1" applyFill="1" applyBorder="1" applyAlignment="1">
      <alignment vertical="center"/>
    </xf>
    <xf numFmtId="0" fontId="0" fillId="4" borderId="69" xfId="0" applyFill="1" applyBorder="1" applyAlignment="1">
      <alignment horizontal="center" vertical="center"/>
    </xf>
    <xf numFmtId="0" fontId="2" fillId="4" borderId="53" xfId="0" applyFont="1" applyFill="1" applyBorder="1" applyAlignment="1">
      <alignment vertical="center"/>
    </xf>
    <xf numFmtId="0" fontId="2" fillId="4" borderId="55" xfId="0" applyFont="1" applyFill="1" applyBorder="1" applyAlignment="1">
      <alignment vertical="center"/>
    </xf>
    <xf numFmtId="0" fontId="2" fillId="4" borderId="6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69" xfId="0" applyFont="1" applyFill="1" applyBorder="1" applyAlignment="1">
      <alignment vertical="center"/>
    </xf>
    <xf numFmtId="0" fontId="0" fillId="4" borderId="55" xfId="0" applyFill="1" applyBorder="1" applyAlignment="1">
      <alignment vertical="center"/>
    </xf>
    <xf numFmtId="0" fontId="3" fillId="4" borderId="58" xfId="0" applyFont="1" applyFill="1" applyBorder="1" applyAlignment="1">
      <alignment vertical="center"/>
    </xf>
    <xf numFmtId="0" fontId="4" fillId="4" borderId="56" xfId="0" applyFont="1" applyFill="1" applyBorder="1" applyAlignment="1">
      <alignment vertical="center"/>
    </xf>
    <xf numFmtId="0" fontId="3" fillId="4" borderId="58" xfId="0" applyFont="1" applyFill="1" applyBorder="1" applyAlignment="1">
      <alignment horizontal="left" vertical="center"/>
    </xf>
    <xf numFmtId="0" fontId="3" fillId="4" borderId="69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38" fillId="2" borderId="4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38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3" fillId="2" borderId="5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164" fontId="3" fillId="2" borderId="71" xfId="0" applyNumberFormat="1" applyFont="1" applyFill="1" applyBorder="1" applyAlignment="1">
      <alignment horizontal="center" vertical="center"/>
    </xf>
    <xf numFmtId="0" fontId="2" fillId="4" borderId="74" xfId="0" applyFont="1" applyFill="1" applyBorder="1" applyAlignment="1">
      <alignment vertical="center"/>
    </xf>
    <xf numFmtId="0" fontId="0" fillId="4" borderId="74" xfId="0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2" fillId="4" borderId="69" xfId="0" applyFont="1" applyFill="1" applyBorder="1" applyAlignment="1">
      <alignment vertical="center"/>
    </xf>
    <xf numFmtId="0" fontId="38" fillId="2" borderId="4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0" fillId="4" borderId="53" xfId="0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4" borderId="77" xfId="0" applyFont="1" applyFill="1" applyBorder="1" applyAlignment="1">
      <alignment vertical="center"/>
    </xf>
    <xf numFmtId="0" fontId="2" fillId="6" borderId="27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/>
    </xf>
    <xf numFmtId="0" fontId="6" fillId="7" borderId="2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0" fillId="7" borderId="4" xfId="0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0" fillId="7" borderId="58" xfId="0" applyFill="1" applyBorder="1"/>
    <xf numFmtId="0" fontId="0" fillId="7" borderId="56" xfId="0" applyFill="1" applyBorder="1"/>
    <xf numFmtId="0" fontId="2" fillId="7" borderId="56" xfId="0" applyFont="1" applyFill="1" applyBorder="1"/>
    <xf numFmtId="165" fontId="3" fillId="7" borderId="4" xfId="0" applyNumberFormat="1" applyFont="1" applyFill="1" applyBorder="1" applyAlignment="1">
      <alignment horizontal="center" vertical="center"/>
    </xf>
    <xf numFmtId="10" fontId="3" fillId="7" borderId="4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2" fillId="7" borderId="27" xfId="0" applyFont="1" applyFill="1" applyBorder="1" applyAlignment="1">
      <alignment vertical="center"/>
    </xf>
    <xf numFmtId="0" fontId="2" fillId="7" borderId="33" xfId="0" applyFont="1" applyFill="1" applyBorder="1"/>
    <xf numFmtId="0" fontId="6" fillId="0" borderId="0" xfId="0" applyFont="1" applyAlignment="1">
      <alignment horizontal="center"/>
    </xf>
    <xf numFmtId="0" fontId="2" fillId="2" borderId="0" xfId="0" applyFont="1" applyFill="1"/>
    <xf numFmtId="0" fontId="39" fillId="2" borderId="0" xfId="0" applyFont="1" applyFill="1" applyBorder="1" applyAlignment="1">
      <alignment horizontal="left" wrapText="1"/>
    </xf>
    <xf numFmtId="0" fontId="39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4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9" fillId="2" borderId="0" xfId="0" applyFont="1" applyFill="1" applyBorder="1"/>
    <xf numFmtId="2" fontId="39" fillId="2" borderId="0" xfId="0" applyNumberFormat="1" applyFont="1" applyFill="1" applyBorder="1" applyAlignment="1">
      <alignment horizontal="center"/>
    </xf>
    <xf numFmtId="0" fontId="40" fillId="2" borderId="0" xfId="0" applyFont="1" applyFill="1" applyBorder="1"/>
    <xf numFmtId="0" fontId="7" fillId="2" borderId="13" xfId="0" applyFont="1" applyFill="1" applyBorder="1"/>
    <xf numFmtId="0" fontId="8" fillId="2" borderId="0" xfId="0" applyFont="1" applyFill="1" applyBorder="1" applyAlignment="1">
      <alignment vertical="center"/>
    </xf>
    <xf numFmtId="0" fontId="7" fillId="2" borderId="55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/>
    <xf numFmtId="0" fontId="3" fillId="0" borderId="70" xfId="0" applyFont="1" applyBorder="1" applyAlignment="1">
      <alignment vertical="center"/>
    </xf>
    <xf numFmtId="0" fontId="21" fillId="4" borderId="55" xfId="0" applyFont="1" applyFill="1" applyBorder="1" applyAlignment="1">
      <alignment vertical="center"/>
    </xf>
    <xf numFmtId="0" fontId="3" fillId="0" borderId="70" xfId="0" applyFont="1" applyBorder="1"/>
    <xf numFmtId="0" fontId="3" fillId="0" borderId="43" xfId="0" applyFont="1" applyBorder="1" applyAlignment="1">
      <alignment vertical="center"/>
    </xf>
    <xf numFmtId="0" fontId="18" fillId="0" borderId="13" xfId="0" applyFont="1" applyBorder="1"/>
    <xf numFmtId="0" fontId="3" fillId="0" borderId="67" xfId="0" applyFont="1" applyBorder="1"/>
    <xf numFmtId="0" fontId="7" fillId="0" borderId="67" xfId="0" applyFont="1" applyBorder="1"/>
    <xf numFmtId="0" fontId="0" fillId="2" borderId="40" xfId="0" applyFill="1" applyBorder="1" applyAlignment="1">
      <alignment vertical="center"/>
    </xf>
    <xf numFmtId="0" fontId="38" fillId="2" borderId="19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8" fillId="2" borderId="69" xfId="0" applyFont="1" applyFill="1" applyBorder="1" applyAlignment="1">
      <alignment vertical="center"/>
    </xf>
    <xf numFmtId="0" fontId="38" fillId="2" borderId="10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0" fontId="38" fillId="2" borderId="69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0" fontId="7" fillId="2" borderId="7" xfId="0" applyFont="1" applyFill="1" applyBorder="1"/>
    <xf numFmtId="0" fontId="7" fillId="2" borderId="8" xfId="0" applyFont="1" applyFill="1" applyBorder="1"/>
    <xf numFmtId="0" fontId="0" fillId="4" borderId="56" xfId="0" applyFill="1" applyBorder="1" applyAlignment="1">
      <alignment horizontal="center" vertical="center"/>
    </xf>
    <xf numFmtId="0" fontId="0" fillId="6" borderId="36" xfId="0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/>
    <xf numFmtId="0" fontId="3" fillId="0" borderId="9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3" fillId="0" borderId="9" xfId="0" applyFont="1" applyBorder="1"/>
    <xf numFmtId="0" fontId="3" fillId="0" borderId="54" xfId="0" applyFont="1" applyBorder="1" applyAlignment="1">
      <alignment vertical="center"/>
    </xf>
    <xf numFmtId="0" fontId="18" fillId="0" borderId="7" xfId="0" applyFont="1" applyBorder="1"/>
    <xf numFmtId="0" fontId="18" fillId="0" borderId="8" xfId="0" applyFont="1" applyBorder="1"/>
    <xf numFmtId="9" fontId="3" fillId="2" borderId="69" xfId="0" applyNumberFormat="1" applyFont="1" applyFill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2" borderId="69" xfId="0" applyFont="1" applyFill="1" applyBorder="1" applyAlignment="1">
      <alignment horizontal="center"/>
    </xf>
    <xf numFmtId="0" fontId="7" fillId="4" borderId="58" xfId="0" applyFont="1" applyFill="1" applyBorder="1" applyAlignment="1">
      <alignment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0" fillId="2" borderId="55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/>
    </xf>
    <xf numFmtId="0" fontId="38" fillId="2" borderId="30" xfId="0" applyFont="1" applyFill="1" applyBorder="1" applyAlignment="1">
      <alignment horizontal="center"/>
    </xf>
    <xf numFmtId="0" fontId="38" fillId="2" borderId="70" xfId="0" applyFont="1" applyFill="1" applyBorder="1" applyAlignment="1">
      <alignment horizontal="center" vertical="center"/>
    </xf>
    <xf numFmtId="0" fontId="38" fillId="2" borderId="7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3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4" borderId="54" xfId="0" applyNumberFormat="1" applyFont="1" applyFill="1" applyBorder="1" applyAlignment="1">
      <alignment horizontal="center" vertical="center"/>
    </xf>
    <xf numFmtId="0" fontId="0" fillId="4" borderId="78" xfId="0" applyFill="1" applyBorder="1" applyAlignment="1">
      <alignment vertical="center"/>
    </xf>
    <xf numFmtId="0" fontId="0" fillId="4" borderId="79" xfId="0" applyFill="1" applyBorder="1" applyAlignment="1">
      <alignment vertical="center"/>
    </xf>
    <xf numFmtId="0" fontId="0" fillId="4" borderId="77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9" fillId="2" borderId="55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38" fillId="2" borderId="70" xfId="0" applyFont="1" applyFill="1" applyBorder="1" applyAlignment="1">
      <alignment horizontal="center"/>
    </xf>
    <xf numFmtId="0" fontId="38" fillId="2" borderId="7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58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46" xfId="0" applyFont="1" applyFill="1" applyBorder="1" applyAlignment="1">
      <alignment vertical="center"/>
    </xf>
    <xf numFmtId="0" fontId="6" fillId="7" borderId="27" xfId="0" applyFont="1" applyFill="1" applyBorder="1" applyAlignment="1">
      <alignment horizontal="center"/>
    </xf>
    <xf numFmtId="0" fontId="6" fillId="7" borderId="33" xfId="0" applyFont="1" applyFill="1" applyBorder="1" applyAlignment="1">
      <alignment horizontal="center"/>
    </xf>
    <xf numFmtId="0" fontId="4" fillId="4" borderId="56" xfId="0" applyFont="1" applyFill="1" applyBorder="1" applyAlignment="1">
      <alignment horizontal="left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vertical="center"/>
    </xf>
    <xf numFmtId="0" fontId="4" fillId="4" borderId="40" xfId="0" applyFont="1" applyFill="1" applyBorder="1" applyAlignment="1">
      <alignment vertical="center"/>
    </xf>
    <xf numFmtId="0" fontId="4" fillId="4" borderId="55" xfId="0" applyFont="1" applyFill="1" applyBorder="1" applyAlignment="1">
      <alignment vertical="center"/>
    </xf>
    <xf numFmtId="2" fontId="3" fillId="4" borderId="53" xfId="0" applyNumberFormat="1" applyFon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6" fillId="4" borderId="56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vertical="center"/>
    </xf>
    <xf numFmtId="0" fontId="4" fillId="4" borderId="58" xfId="0" applyFont="1" applyFill="1" applyBorder="1" applyAlignment="1">
      <alignment vertical="center"/>
    </xf>
    <xf numFmtId="0" fontId="4" fillId="4" borderId="58" xfId="0" applyFont="1" applyFill="1" applyBorder="1" applyAlignment="1">
      <alignment horizontal="left" vertical="center"/>
    </xf>
    <xf numFmtId="0" fontId="4" fillId="4" borderId="69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38" fillId="2" borderId="14" xfId="0" applyFont="1" applyFill="1" applyBorder="1" applyAlignment="1">
      <alignment horizontal="center" vertical="center"/>
    </xf>
    <xf numFmtId="2" fontId="21" fillId="2" borderId="40" xfId="0" applyNumberFormat="1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27" fillId="4" borderId="40" xfId="0" applyFont="1" applyFill="1" applyBorder="1" applyAlignment="1">
      <alignment horizontal="center" vertical="center"/>
    </xf>
    <xf numFmtId="0" fontId="0" fillId="7" borderId="36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6" fillId="4" borderId="41" xfId="0" applyFont="1" applyFill="1" applyBorder="1" applyAlignment="1">
      <alignment vertical="center"/>
    </xf>
    <xf numFmtId="0" fontId="6" fillId="4" borderId="58" xfId="0" applyFont="1" applyFill="1" applyBorder="1" applyAlignment="1">
      <alignment horizontal="left" vertical="center"/>
    </xf>
    <xf numFmtId="0" fontId="0" fillId="4" borderId="69" xfId="0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0" fontId="4" fillId="4" borderId="3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0" fillId="7" borderId="27" xfId="0" applyFill="1" applyBorder="1" applyAlignment="1">
      <alignment vertical="center"/>
    </xf>
    <xf numFmtId="0" fontId="6" fillId="4" borderId="33" xfId="0" applyFont="1" applyFill="1" applyBorder="1" applyAlignment="1">
      <alignment vertical="center"/>
    </xf>
    <xf numFmtId="0" fontId="0" fillId="7" borderId="2" xfId="0" applyFill="1" applyBorder="1"/>
    <xf numFmtId="0" fontId="0" fillId="7" borderId="4" xfId="0" applyFill="1" applyBorder="1"/>
    <xf numFmtId="10" fontId="3" fillId="4" borderId="43" xfId="0" applyNumberFormat="1" applyFont="1" applyFill="1" applyBorder="1" applyAlignment="1">
      <alignment horizontal="center" vertical="center"/>
    </xf>
    <xf numFmtId="0" fontId="0" fillId="4" borderId="44" xfId="0" applyFill="1" applyBorder="1" applyAlignment="1">
      <alignment vertical="center"/>
    </xf>
    <xf numFmtId="0" fontId="0" fillId="4" borderId="47" xfId="0" applyFill="1" applyBorder="1" applyAlignment="1">
      <alignment vertical="center"/>
    </xf>
    <xf numFmtId="0" fontId="0" fillId="7" borderId="27" xfId="0" applyFill="1" applyBorder="1"/>
    <xf numFmtId="0" fontId="0" fillId="7" borderId="33" xfId="0" applyFill="1" applyBorder="1"/>
    <xf numFmtId="0" fontId="21" fillId="2" borderId="53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53" xfId="0" applyFont="1" applyFill="1" applyBorder="1" applyAlignment="1">
      <alignment vertical="center"/>
    </xf>
    <xf numFmtId="0" fontId="3" fillId="2" borderId="67" xfId="0" applyFont="1" applyFill="1" applyBorder="1" applyAlignment="1">
      <alignment vertical="center"/>
    </xf>
    <xf numFmtId="164" fontId="3" fillId="4" borderId="41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9" fontId="7" fillId="2" borderId="69" xfId="0" applyNumberFormat="1" applyFont="1" applyFill="1" applyBorder="1" applyAlignment="1">
      <alignment horizontal="center"/>
    </xf>
    <xf numFmtId="0" fontId="0" fillId="6" borderId="27" xfId="0" applyFill="1" applyBorder="1" applyAlignment="1">
      <alignment vertical="center"/>
    </xf>
    <xf numFmtId="10" fontId="4" fillId="2" borderId="40" xfId="0" applyNumberFormat="1" applyFont="1" applyFill="1" applyBorder="1" applyAlignment="1">
      <alignment horizontal="center" vertical="center"/>
    </xf>
    <xf numFmtId="0" fontId="41" fillId="8" borderId="40" xfId="0" applyFont="1" applyFill="1" applyBorder="1"/>
    <xf numFmtId="0" fontId="41" fillId="0" borderId="0" xfId="0" applyFont="1"/>
    <xf numFmtId="0" fontId="28" fillId="4" borderId="40" xfId="0" applyFont="1" applyFill="1" applyBorder="1" applyAlignment="1">
      <alignment horizontal="center" vertical="center"/>
    </xf>
    <xf numFmtId="0" fontId="28" fillId="4" borderId="48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48" xfId="0" applyFont="1" applyFill="1" applyBorder="1" applyAlignment="1">
      <alignment vertical="center"/>
    </xf>
    <xf numFmtId="0" fontId="8" fillId="2" borderId="55" xfId="0" applyFont="1" applyFill="1" applyBorder="1" applyAlignment="1">
      <alignment vertical="center"/>
    </xf>
    <xf numFmtId="0" fontId="8" fillId="2" borderId="4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0" xfId="0" applyFont="1" applyFill="1" applyBorder="1"/>
    <xf numFmtId="0" fontId="8" fillId="2" borderId="8" xfId="0" applyFont="1" applyFill="1" applyBorder="1"/>
    <xf numFmtId="0" fontId="8" fillId="2" borderId="13" xfId="0" applyFont="1" applyFill="1" applyBorder="1"/>
    <xf numFmtId="0" fontId="8" fillId="2" borderId="7" xfId="0" applyFont="1" applyFill="1" applyBorder="1"/>
    <xf numFmtId="0" fontId="8" fillId="2" borderId="20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1" xfId="0" applyFont="1" applyFill="1" applyBorder="1"/>
    <xf numFmtId="0" fontId="8" fillId="2" borderId="7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37" fillId="2" borderId="55" xfId="0" applyFont="1" applyFill="1" applyBorder="1" applyAlignment="1">
      <alignment vertical="center"/>
    </xf>
    <xf numFmtId="0" fontId="37" fillId="2" borderId="48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70" xfId="0" applyFont="1" applyFill="1" applyBorder="1"/>
    <xf numFmtId="0" fontId="8" fillId="2" borderId="9" xfId="0" applyFont="1" applyFill="1" applyBorder="1"/>
    <xf numFmtId="0" fontId="8" fillId="2" borderId="26" xfId="0" applyFont="1" applyFill="1" applyBorder="1" applyAlignment="1">
      <alignment vertical="center"/>
    </xf>
    <xf numFmtId="0" fontId="8" fillId="2" borderId="67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4" borderId="58" xfId="0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8" fillId="2" borderId="16" xfId="0" applyFont="1" applyFill="1" applyBorder="1"/>
    <xf numFmtId="0" fontId="8" fillId="2" borderId="17" xfId="0" applyFont="1" applyFill="1" applyBorder="1"/>
    <xf numFmtId="0" fontId="37" fillId="2" borderId="53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28" xfId="0" applyFont="1" applyFill="1" applyBorder="1"/>
    <xf numFmtId="0" fontId="8" fillId="2" borderId="29" xfId="0" applyFont="1" applyFill="1" applyBorder="1"/>
    <xf numFmtId="0" fontId="8" fillId="2" borderId="54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28" fillId="4" borderId="40" xfId="0" applyFont="1" applyFill="1" applyBorder="1" applyAlignment="1">
      <alignment vertical="center"/>
    </xf>
    <xf numFmtId="0" fontId="28" fillId="4" borderId="55" xfId="0" applyFont="1" applyFill="1" applyBorder="1" applyAlignment="1">
      <alignment vertical="center"/>
    </xf>
    <xf numFmtId="0" fontId="18" fillId="2" borderId="71" xfId="0" applyFont="1" applyFill="1" applyBorder="1" applyAlignment="1">
      <alignment vertical="center"/>
    </xf>
    <xf numFmtId="0" fontId="18" fillId="4" borderId="54" xfId="0" applyNumberFormat="1" applyFont="1" applyFill="1" applyBorder="1" applyAlignment="1">
      <alignment horizontal="center" vertical="center"/>
    </xf>
    <xf numFmtId="164" fontId="18" fillId="4" borderId="41" xfId="0" applyNumberFormat="1" applyFont="1" applyFill="1" applyBorder="1" applyAlignment="1">
      <alignment horizontal="center" vertical="center"/>
    </xf>
    <xf numFmtId="0" fontId="13" fillId="4" borderId="78" xfId="0" applyFont="1" applyFill="1" applyBorder="1" applyAlignment="1">
      <alignment vertical="center"/>
    </xf>
    <xf numFmtId="0" fontId="13" fillId="4" borderId="79" xfId="0" applyFont="1" applyFill="1" applyBorder="1" applyAlignment="1">
      <alignment vertical="center"/>
    </xf>
    <xf numFmtId="10" fontId="18" fillId="2" borderId="69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8" fillId="4" borderId="53" xfId="0" applyFont="1" applyFill="1" applyBorder="1" applyAlignment="1">
      <alignment vertical="center"/>
    </xf>
    <xf numFmtId="2" fontId="18" fillId="4" borderId="44" xfId="0" applyNumberFormat="1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4" fillId="7" borderId="2" xfId="0" applyFont="1" applyFill="1" applyBorder="1"/>
    <xf numFmtId="0" fontId="14" fillId="7" borderId="4" xfId="0" applyFont="1" applyFill="1" applyBorder="1"/>
    <xf numFmtId="0" fontId="13" fillId="7" borderId="4" xfId="0" applyFont="1" applyFill="1" applyBorder="1"/>
    <xf numFmtId="0" fontId="14" fillId="7" borderId="58" xfId="0" applyFont="1" applyFill="1" applyBorder="1"/>
    <xf numFmtId="0" fontId="14" fillId="7" borderId="56" xfId="0" applyFont="1" applyFill="1" applyBorder="1"/>
    <xf numFmtId="0" fontId="13" fillId="7" borderId="56" xfId="0" applyFont="1" applyFill="1" applyBorder="1"/>
    <xf numFmtId="10" fontId="18" fillId="4" borderId="58" xfId="0" applyNumberFormat="1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3" fillId="7" borderId="27" xfId="0" applyFont="1" applyFill="1" applyBorder="1"/>
    <xf numFmtId="0" fontId="13" fillId="7" borderId="33" xfId="0" applyFont="1" applyFill="1" applyBorder="1"/>
    <xf numFmtId="0" fontId="3" fillId="2" borderId="3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2" fontId="3" fillId="4" borderId="46" xfId="0" applyNumberFormat="1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/>
    </xf>
    <xf numFmtId="0" fontId="38" fillId="2" borderId="55" xfId="0" applyFont="1" applyFill="1" applyBorder="1" applyAlignment="1">
      <alignment horizontal="center" vertical="center"/>
    </xf>
    <xf numFmtId="0" fontId="38" fillId="2" borderId="48" xfId="0" applyFont="1" applyFill="1" applyBorder="1" applyAlignment="1">
      <alignment horizontal="center" vertical="center"/>
    </xf>
    <xf numFmtId="10" fontId="3" fillId="4" borderId="58" xfId="0" applyNumberFormat="1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8" fillId="2" borderId="53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32" xfId="0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9" fillId="4" borderId="40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vertical="center"/>
    </xf>
    <xf numFmtId="0" fontId="9" fillId="4" borderId="40" xfId="0" applyFont="1" applyFill="1" applyBorder="1" applyAlignment="1">
      <alignment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69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7" fillId="2" borderId="62" xfId="0" applyFont="1" applyFill="1" applyBorder="1" applyAlignment="1">
      <alignment horizontal="center" vertical="center"/>
    </xf>
    <xf numFmtId="0" fontId="42" fillId="2" borderId="40" xfId="0" applyFont="1" applyFill="1" applyBorder="1" applyAlignment="1">
      <alignment horizontal="center" vertical="center"/>
    </xf>
    <xf numFmtId="0" fontId="43" fillId="2" borderId="48" xfId="0" applyFont="1" applyFill="1" applyBorder="1" applyAlignment="1">
      <alignment horizontal="center" vertical="center"/>
    </xf>
    <xf numFmtId="0" fontId="43" fillId="2" borderId="4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2" fontId="7" fillId="4" borderId="41" xfId="0" applyNumberFormat="1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vertical="center"/>
    </xf>
    <xf numFmtId="0" fontId="9" fillId="6" borderId="36" xfId="0" applyFont="1" applyFill="1" applyBorder="1" applyAlignment="1">
      <alignment vertical="center"/>
    </xf>
    <xf numFmtId="0" fontId="9" fillId="4" borderId="69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vertical="center"/>
    </xf>
    <xf numFmtId="0" fontId="9" fillId="4" borderId="55" xfId="0" applyFont="1" applyFill="1" applyBorder="1" applyAlignment="1">
      <alignment vertical="center"/>
    </xf>
    <xf numFmtId="2" fontId="43" fillId="2" borderId="40" xfId="0" applyNumberFormat="1" applyFont="1" applyFill="1" applyBorder="1" applyAlignment="1">
      <alignment horizontal="center" vertical="center"/>
    </xf>
    <xf numFmtId="2" fontId="7" fillId="2" borderId="40" xfId="0" applyNumberFormat="1" applyFont="1" applyFill="1" applyBorder="1" applyAlignment="1">
      <alignment horizontal="center" vertical="center"/>
    </xf>
    <xf numFmtId="2" fontId="7" fillId="2" borderId="36" xfId="0" applyNumberFormat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0" fillId="7" borderId="55" xfId="0" applyFill="1" applyBorder="1"/>
    <xf numFmtId="0" fontId="0" fillId="7" borderId="48" xfId="0" applyFill="1" applyBorder="1"/>
    <xf numFmtId="0" fontId="9" fillId="7" borderId="48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10" fontId="7" fillId="2" borderId="40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0" fontId="7" fillId="2" borderId="69" xfId="0" applyNumberFormat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 vertical="center"/>
    </xf>
    <xf numFmtId="0" fontId="9" fillId="2" borderId="69" xfId="0" applyFont="1" applyFill="1" applyBorder="1"/>
    <xf numFmtId="9" fontId="7" fillId="2" borderId="2" xfId="0" applyNumberFormat="1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vertical="center"/>
    </xf>
    <xf numFmtId="0" fontId="7" fillId="4" borderId="46" xfId="0" applyNumberFormat="1" applyFont="1" applyFill="1" applyBorder="1" applyAlignment="1">
      <alignment horizontal="center" vertical="center"/>
    </xf>
    <xf numFmtId="0" fontId="7" fillId="4" borderId="44" xfId="0" applyNumberFormat="1" applyFont="1" applyFill="1" applyBorder="1" applyAlignment="1">
      <alignment horizontal="center" vertical="center"/>
    </xf>
    <xf numFmtId="10" fontId="7" fillId="4" borderId="41" xfId="0" applyNumberFormat="1" applyFont="1" applyFill="1" applyBorder="1" applyAlignment="1">
      <alignment horizontal="center" vertical="center"/>
    </xf>
    <xf numFmtId="10" fontId="7" fillId="4" borderId="49" xfId="0" applyNumberFormat="1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9" fillId="4" borderId="69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0" fontId="7" fillId="2" borderId="36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43" xfId="0" applyNumberFormat="1" applyFont="1" applyFill="1" applyBorder="1" applyAlignment="1">
      <alignment horizontal="center" vertical="center"/>
    </xf>
    <xf numFmtId="10" fontId="7" fillId="4" borderId="58" xfId="0" applyNumberFormat="1" applyFont="1" applyFill="1" applyBorder="1" applyAlignment="1">
      <alignment horizontal="center" vertical="center"/>
    </xf>
    <xf numFmtId="10" fontId="7" fillId="4" borderId="7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2" fontId="3" fillId="2" borderId="53" xfId="0" applyNumberFormat="1" applyFont="1" applyFill="1" applyBorder="1" applyAlignment="1">
      <alignment horizontal="center" vertical="center"/>
    </xf>
    <xf numFmtId="0" fontId="0" fillId="7" borderId="53" xfId="0" applyFill="1" applyBorder="1"/>
    <xf numFmtId="0" fontId="14" fillId="0" borderId="1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38" fillId="0" borderId="0" xfId="0" applyFont="1" applyBorder="1"/>
    <xf numFmtId="0" fontId="38" fillId="0" borderId="0" xfId="0" applyFont="1"/>
    <xf numFmtId="0" fontId="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69" xfId="0" applyFont="1" applyBorder="1"/>
    <xf numFmtId="0" fontId="45" fillId="2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" fillId="4" borderId="4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2" fontId="3" fillId="4" borderId="48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2" fillId="6" borderId="36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/>
    <xf numFmtId="2" fontId="3" fillId="2" borderId="36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2" fontId="3" fillId="4" borderId="4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2" fontId="3" fillId="4" borderId="40" xfId="0" applyNumberFormat="1" applyFont="1" applyFill="1" applyBorder="1" applyAlignment="1">
      <alignment horizontal="center" vertical="center"/>
    </xf>
    <xf numFmtId="0" fontId="44" fillId="7" borderId="55" xfId="0" applyFont="1" applyFill="1" applyBorder="1" applyAlignment="1">
      <alignment vertical="center"/>
    </xf>
    <xf numFmtId="0" fontId="44" fillId="7" borderId="48" xfId="0" applyFont="1" applyFill="1" applyBorder="1" applyAlignment="1">
      <alignment vertical="center"/>
    </xf>
    <xf numFmtId="0" fontId="45" fillId="7" borderId="48" xfId="0" applyFont="1" applyFill="1" applyBorder="1" applyAlignment="1">
      <alignment vertical="center"/>
    </xf>
    <xf numFmtId="0" fontId="46" fillId="7" borderId="48" xfId="0" applyFont="1" applyFill="1" applyBorder="1" applyAlignment="1">
      <alignment vertical="center"/>
    </xf>
    <xf numFmtId="0" fontId="47" fillId="0" borderId="0" xfId="0" applyFont="1" applyAlignment="1">
      <alignment vertical="center"/>
    </xf>
    <xf numFmtId="164" fontId="3" fillId="4" borderId="46" xfId="0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/>
    </xf>
    <xf numFmtId="0" fontId="3" fillId="4" borderId="71" xfId="0" applyNumberFormat="1" applyFont="1" applyFill="1" applyBorder="1" applyAlignment="1">
      <alignment horizontal="center" vertical="center"/>
    </xf>
    <xf numFmtId="0" fontId="3" fillId="4" borderId="72" xfId="0" applyNumberFormat="1" applyFont="1" applyFill="1" applyBorder="1" applyAlignment="1">
      <alignment vertical="center"/>
    </xf>
    <xf numFmtId="10" fontId="3" fillId="4" borderId="55" xfId="0" applyNumberFormat="1" applyFont="1" applyFill="1" applyBorder="1" applyAlignment="1">
      <alignment horizontal="center" vertical="center"/>
    </xf>
    <xf numFmtId="10" fontId="3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/>
    </xf>
    <xf numFmtId="0" fontId="38" fillId="7" borderId="48" xfId="0" applyFont="1" applyFill="1" applyBorder="1" applyAlignment="1">
      <alignment vertic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33" xfId="0" applyFont="1" applyFill="1" applyBorder="1" applyAlignment="1">
      <alignment vertical="center"/>
    </xf>
    <xf numFmtId="0" fontId="2" fillId="2" borderId="6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4" borderId="76" xfId="0" applyNumberFormat="1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38" fillId="7" borderId="53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27" xfId="0" applyFont="1" applyBorder="1"/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5" fillId="0" borderId="58" xfId="0" applyFont="1" applyBorder="1"/>
    <xf numFmtId="0" fontId="5" fillId="0" borderId="56" xfId="0" applyFont="1" applyBorder="1"/>
    <xf numFmtId="0" fontId="5" fillId="0" borderId="33" xfId="0" applyFont="1" applyBorder="1"/>
    <xf numFmtId="0" fontId="24" fillId="0" borderId="58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1" fillId="0" borderId="23" xfId="2" applyBorder="1"/>
    <xf numFmtId="0" fontId="11" fillId="0" borderId="24" xfId="2" applyBorder="1"/>
    <xf numFmtId="0" fontId="11" fillId="0" borderId="25" xfId="2" applyBorder="1"/>
    <xf numFmtId="0" fontId="11" fillId="0" borderId="26" xfId="2" applyBorder="1" applyAlignment="1">
      <alignment horizontal="center"/>
    </xf>
    <xf numFmtId="0" fontId="11" fillId="0" borderId="25" xfId="2" applyBorder="1" applyAlignment="1">
      <alignment horizontal="center"/>
    </xf>
    <xf numFmtId="0" fontId="11" fillId="0" borderId="24" xfId="2" applyBorder="1" applyAlignment="1">
      <alignment horizontal="center"/>
    </xf>
    <xf numFmtId="0" fontId="11" fillId="0" borderId="35" xfId="2" applyBorder="1" applyAlignment="1">
      <alignment horizontal="center"/>
    </xf>
    <xf numFmtId="0" fontId="11" fillId="0" borderId="5" xfId="2" applyBorder="1"/>
    <xf numFmtId="0" fontId="11" fillId="0" borderId="6" xfId="2" applyBorder="1"/>
    <xf numFmtId="0" fontId="11" fillId="0" borderId="9" xfId="2" applyBorder="1" applyAlignment="1">
      <alignment horizontal="center"/>
    </xf>
    <xf numFmtId="0" fontId="11" fillId="0" borderId="10" xfId="2" applyBorder="1" applyAlignment="1">
      <alignment horizontal="center"/>
    </xf>
    <xf numFmtId="0" fontId="11" fillId="0" borderId="12" xfId="2" applyBorder="1" applyAlignment="1">
      <alignment horizontal="center"/>
    </xf>
    <xf numFmtId="0" fontId="11" fillId="0" borderId="6" xfId="2" applyBorder="1" applyAlignment="1">
      <alignment horizontal="center"/>
    </xf>
    <xf numFmtId="0" fontId="11" fillId="0" borderId="20" xfId="2" applyFill="1" applyBorder="1"/>
    <xf numFmtId="0" fontId="11" fillId="0" borderId="8" xfId="2" applyFill="1" applyBorder="1"/>
    <xf numFmtId="0" fontId="11" fillId="0" borderId="19" xfId="2" applyFill="1" applyBorder="1"/>
    <xf numFmtId="0" fontId="11" fillId="0" borderId="7" xfId="2" applyFill="1" applyBorder="1" applyAlignment="1">
      <alignment horizontal="center"/>
    </xf>
    <xf numFmtId="0" fontId="11" fillId="0" borderId="19" xfId="2" applyFill="1" applyBorder="1" applyAlignment="1">
      <alignment horizontal="center"/>
    </xf>
    <xf numFmtId="0" fontId="11" fillId="0" borderId="8" xfId="2" applyFill="1" applyBorder="1" applyAlignment="1">
      <alignment horizontal="center"/>
    </xf>
    <xf numFmtId="0" fontId="11" fillId="0" borderId="28" xfId="2" applyFill="1" applyBorder="1" applyAlignment="1">
      <alignment horizontal="center"/>
    </xf>
    <xf numFmtId="0" fontId="11" fillId="0" borderId="5" xfId="2" applyFill="1" applyBorder="1"/>
    <xf numFmtId="0" fontId="11" fillId="0" borderId="0" xfId="2" applyFill="1" applyBorder="1"/>
    <xf numFmtId="0" fontId="11" fillId="0" borderId="6" xfId="2" applyFill="1" applyBorder="1"/>
    <xf numFmtId="0" fontId="11" fillId="0" borderId="12" xfId="2" applyFill="1" applyBorder="1" applyAlignment="1">
      <alignment horizontal="center"/>
    </xf>
    <xf numFmtId="0" fontId="11" fillId="0" borderId="6" xfId="2" applyFill="1" applyBorder="1" applyAlignment="1">
      <alignment horizontal="center"/>
    </xf>
    <xf numFmtId="0" fontId="11" fillId="0" borderId="0" xfId="2" applyFill="1" applyBorder="1" applyAlignment="1">
      <alignment horizontal="center"/>
    </xf>
    <xf numFmtId="0" fontId="11" fillId="0" borderId="32" xfId="2" applyFill="1" applyBorder="1" applyAlignment="1">
      <alignment horizontal="center"/>
    </xf>
    <xf numFmtId="0" fontId="11" fillId="0" borderId="7" xfId="2" applyBorder="1" applyAlignment="1">
      <alignment horizontal="center"/>
    </xf>
    <xf numFmtId="0" fontId="11" fillId="0" borderId="19" xfId="2" applyBorder="1" applyAlignment="1">
      <alignment horizontal="center"/>
    </xf>
    <xf numFmtId="0" fontId="11" fillId="0" borderId="8" xfId="2" applyBorder="1" applyAlignment="1">
      <alignment horizontal="center"/>
    </xf>
    <xf numFmtId="0" fontId="11" fillId="0" borderId="22" xfId="2" applyFill="1" applyBorder="1"/>
    <xf numFmtId="0" fontId="11" fillId="0" borderId="11" xfId="2" applyFill="1" applyBorder="1"/>
    <xf numFmtId="0" fontId="11" fillId="0" borderId="10" xfId="2" applyFill="1" applyBorder="1"/>
    <xf numFmtId="0" fontId="11" fillId="0" borderId="9" xfId="2" applyFill="1" applyBorder="1" applyAlignment="1">
      <alignment horizontal="center"/>
    </xf>
    <xf numFmtId="0" fontId="11" fillId="0" borderId="10" xfId="2" applyFill="1" applyBorder="1" applyAlignment="1">
      <alignment horizontal="center"/>
    </xf>
    <xf numFmtId="0" fontId="11" fillId="0" borderId="11" xfId="2" applyFill="1" applyBorder="1" applyAlignment="1">
      <alignment horizontal="center"/>
    </xf>
    <xf numFmtId="0" fontId="11" fillId="0" borderId="29" xfId="2" applyFill="1" applyBorder="1" applyAlignment="1">
      <alignment horizontal="center"/>
    </xf>
    <xf numFmtId="0" fontId="11" fillId="0" borderId="16" xfId="2" applyFill="1" applyBorder="1"/>
    <xf numFmtId="0" fontId="11" fillId="0" borderId="17" xfId="2" applyFill="1" applyBorder="1"/>
    <xf numFmtId="0" fontId="11" fillId="0" borderId="18" xfId="2" applyFill="1" applyBorder="1"/>
    <xf numFmtId="0" fontId="11" fillId="0" borderId="21" xfId="2" applyBorder="1" applyAlignment="1">
      <alignment horizontal="center"/>
    </xf>
    <xf numFmtId="0" fontId="11" fillId="0" borderId="18" xfId="2" applyBorder="1" applyAlignment="1">
      <alignment horizontal="center"/>
    </xf>
    <xf numFmtId="0" fontId="11" fillId="0" borderId="17" xfId="2" applyBorder="1" applyAlignment="1">
      <alignment horizontal="center"/>
    </xf>
    <xf numFmtId="0" fontId="11" fillId="0" borderId="34" xfId="2" applyBorder="1" applyAlignment="1">
      <alignment horizontal="center"/>
    </xf>
    <xf numFmtId="0" fontId="11" fillId="0" borderId="21" xfId="2" applyFill="1" applyBorder="1" applyAlignment="1">
      <alignment horizontal="center"/>
    </xf>
    <xf numFmtId="0" fontId="11" fillId="0" borderId="18" xfId="2" applyFill="1" applyBorder="1" applyAlignment="1">
      <alignment horizontal="center"/>
    </xf>
    <xf numFmtId="0" fontId="11" fillId="0" borderId="17" xfId="2" applyFill="1" applyBorder="1" applyAlignment="1">
      <alignment horizontal="center"/>
    </xf>
    <xf numFmtId="0" fontId="11" fillId="0" borderId="34" xfId="2" applyFill="1" applyBorder="1" applyAlignment="1">
      <alignment horizontal="center"/>
    </xf>
    <xf numFmtId="0" fontId="11" fillId="0" borderId="20" xfId="2" applyBorder="1"/>
    <xf numFmtId="0" fontId="11" fillId="0" borderId="8" xfId="2" applyBorder="1"/>
    <xf numFmtId="0" fontId="11" fillId="0" borderId="19" xfId="2" applyBorder="1"/>
    <xf numFmtId="0" fontId="11" fillId="0" borderId="28" xfId="2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11" fillId="0" borderId="2" xfId="2" applyBorder="1"/>
    <xf numFmtId="0" fontId="11" fillId="0" borderId="4" xfId="2" applyBorder="1"/>
    <xf numFmtId="0" fontId="11" fillId="0" borderId="3" xfId="2" applyBorder="1"/>
    <xf numFmtId="0" fontId="11" fillId="0" borderId="27" xfId="2" applyBorder="1"/>
    <xf numFmtId="0" fontId="11" fillId="0" borderId="0" xfId="2" applyBorder="1"/>
    <xf numFmtId="0" fontId="11" fillId="0" borderId="16" xfId="2" applyBorder="1"/>
    <xf numFmtId="0" fontId="11" fillId="0" borderId="17" xfId="2" applyBorder="1"/>
    <xf numFmtId="0" fontId="11" fillId="0" borderId="18" xfId="2" applyBorder="1"/>
    <xf numFmtId="0" fontId="11" fillId="0" borderId="13" xfId="2" applyFill="1" applyBorder="1"/>
    <xf numFmtId="0" fontId="11" fillId="0" borderId="1" xfId="2" applyFill="1" applyBorder="1"/>
    <xf numFmtId="0" fontId="11" fillId="0" borderId="1" xfId="2" applyFill="1" applyBorder="1" applyAlignment="1">
      <alignment horizontal="center"/>
    </xf>
    <xf numFmtId="0" fontId="11" fillId="0" borderId="1" xfId="2" applyBorder="1" applyAlignment="1">
      <alignment horizontal="center"/>
    </xf>
    <xf numFmtId="0" fontId="11" fillId="0" borderId="30" xfId="2" applyBorder="1" applyAlignment="1">
      <alignment horizontal="center"/>
    </xf>
    <xf numFmtId="0" fontId="11" fillId="0" borderId="14" xfId="2" applyBorder="1"/>
    <xf numFmtId="0" fontId="11" fillId="0" borderId="15" xfId="2" applyBorder="1"/>
    <xf numFmtId="0" fontId="11" fillId="0" borderId="31" xfId="2" applyBorder="1"/>
    <xf numFmtId="0" fontId="11" fillId="0" borderId="13" xfId="2" applyBorder="1"/>
    <xf numFmtId="0" fontId="11" fillId="0" borderId="1" xfId="2" applyBorder="1"/>
    <xf numFmtId="0" fontId="12" fillId="0" borderId="0" xfId="2" applyFont="1" applyAlignment="1">
      <alignment horizontal="center"/>
    </xf>
    <xf numFmtId="0" fontId="11" fillId="0" borderId="4" xfId="2" applyBorder="1" applyAlignment="1">
      <alignment horizontal="center"/>
    </xf>
    <xf numFmtId="0" fontId="11" fillId="0" borderId="27" xfId="2" applyBorder="1" applyAlignment="1">
      <alignment horizontal="center"/>
    </xf>
    <xf numFmtId="0" fontId="11" fillId="0" borderId="9" xfId="2" applyBorder="1"/>
    <xf numFmtId="0" fontId="11" fillId="0" borderId="11" xfId="2" applyBorder="1"/>
    <xf numFmtId="0" fontId="11" fillId="0" borderId="29" xfId="2" applyBorder="1"/>
  </cellXfs>
  <cellStyles count="4">
    <cellStyle name="Excel Built-in Normal" xfId="3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CCFFCC"/>
      <color rgb="FF66CCFF"/>
      <color rgb="FFFFCCFF"/>
      <color rgb="FF66FF99"/>
      <color rgb="FFCCFF66"/>
      <color rgb="FFFF00FF"/>
      <color rgb="FF9933FF"/>
      <color rgb="FF99CCFF"/>
      <color rgb="FFFFCC66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rishkina/Desktop/&#1084;&#1077;&#1085;&#1102;%20&#1089;%2015%20&#1087;&#1086;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день"/>
      <sheetName val="2-день"/>
      <sheetName val="3-день"/>
      <sheetName val="4-день"/>
      <sheetName val="5-день"/>
      <sheetName val="6-день"/>
      <sheetName val="7-день"/>
      <sheetName val="8-день"/>
      <sheetName val="9-день"/>
      <sheetName val="10-день"/>
      <sheetName val="11-день"/>
      <sheetName val="12-день"/>
      <sheetName val="13день"/>
      <sheetName val="14 день"/>
      <sheetName val="15день"/>
      <sheetName val="16день"/>
      <sheetName val="17 день"/>
      <sheetName val="18день"/>
      <sheetName val="19 день"/>
      <sheetName val="20день"/>
      <sheetName val="21 день"/>
      <sheetName val="22 день"/>
      <sheetName val="23 день"/>
      <sheetName val="24 день"/>
      <sheetName val="НАКОПИТЕЛЬНАЯ"/>
      <sheetName val="Накопительная рабочая"/>
      <sheetName val="Рацион питания"/>
      <sheetName val="Лист4"/>
      <sheetName val="Лист5"/>
      <sheetName val="Лист6"/>
      <sheetName val="Лист15"/>
      <sheetName val="Лист2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H1:AU3138"/>
  <sheetViews>
    <sheetView tabSelected="1" showWhiteSpace="0" topLeftCell="D1" zoomScale="75" zoomScaleNormal="75" workbookViewId="0">
      <selection activeCell="I54" sqref="I54"/>
    </sheetView>
  </sheetViews>
  <sheetFormatPr defaultColWidth="0" defaultRowHeight="24.95" customHeight="1"/>
  <cols>
    <col min="1" max="1" width="4.28515625" style="1460" customWidth="1"/>
    <col min="2" max="2" width="37.42578125" style="1460" customWidth="1"/>
    <col min="3" max="3" width="13.85546875" style="1460" customWidth="1"/>
    <col min="4" max="5" width="15.28515625" style="1460" customWidth="1"/>
    <col min="6" max="6" width="23.5703125" style="1460" customWidth="1"/>
    <col min="7" max="7" width="4.5703125" style="1460" customWidth="1"/>
    <col min="8" max="8" width="9.28515625" style="1461" customWidth="1"/>
    <col min="9" max="9" width="11.42578125" style="1462" customWidth="1"/>
    <col min="10" max="10" width="14.42578125" style="1462" customWidth="1"/>
    <col min="11" max="11" width="30.85546875" style="1462" customWidth="1"/>
    <col min="12" max="12" width="10.85546875" style="1463" customWidth="1"/>
    <col min="13" max="13" width="10.85546875" style="1464" customWidth="1"/>
    <col min="14" max="14" width="14.140625" style="1464" customWidth="1"/>
    <col min="15" max="15" width="12.140625" style="1464" customWidth="1"/>
    <col min="16" max="16" width="20.5703125" style="1464" customWidth="1"/>
    <col min="17" max="17" width="14.7109375" style="1464" customWidth="1"/>
    <col min="18" max="19" width="10.85546875" style="1464" customWidth="1"/>
    <col min="20" max="20" width="16.7109375" style="1464" customWidth="1"/>
    <col min="21" max="21" width="19.42578125" style="1464" hidden="1" customWidth="1"/>
    <col min="22" max="22" width="10.85546875" style="1465" customWidth="1"/>
    <col min="23" max="23" width="19.28515625" style="1465" customWidth="1"/>
    <col min="24" max="25" width="10.85546875" style="1465" customWidth="1"/>
    <col min="26" max="28" width="7.42578125" style="1465" customWidth="1"/>
    <col min="29" max="29" width="9.140625" style="1465" customWidth="1"/>
    <col min="30" max="34" width="7.42578125" style="1465" customWidth="1"/>
    <col min="35" max="43" width="7.42578125" style="1460" customWidth="1"/>
    <col min="44" max="44" width="16.42578125" style="1466" customWidth="1"/>
    <col min="45" max="45" width="5.140625" style="1460" customWidth="1"/>
    <col min="46" max="16384" width="0" style="1460" hidden="1"/>
  </cols>
  <sheetData>
    <row r="1" spans="8:44" ht="24.95" customHeight="1">
      <c r="AR1" s="1459"/>
    </row>
    <row r="2" spans="8:44" s="1456" customFormat="1" ht="24.95" customHeight="1">
      <c r="H2" s="1076"/>
      <c r="I2" s="518" t="s">
        <v>0</v>
      </c>
      <c r="J2" s="515"/>
      <c r="K2" s="515"/>
      <c r="L2" s="1469"/>
      <c r="M2" s="1070"/>
      <c r="N2" s="1070"/>
      <c r="O2" s="1070"/>
      <c r="P2" s="1071"/>
      <c r="Q2" s="1071"/>
      <c r="R2" s="1074"/>
      <c r="S2" s="1070"/>
      <c r="T2" s="1070"/>
      <c r="U2" s="1070"/>
      <c r="V2" s="1074"/>
      <c r="W2" s="1070"/>
      <c r="X2" s="1070"/>
      <c r="Y2" s="1073"/>
    </row>
    <row r="3" spans="8:44" s="1456" customFormat="1" ht="24.95" customHeight="1">
      <c r="H3" s="1467"/>
      <c r="I3" s="1027" t="s">
        <v>1</v>
      </c>
      <c r="J3" s="1470"/>
      <c r="K3" s="1470"/>
      <c r="L3" s="632" t="s">
        <v>2</v>
      </c>
      <c r="M3" s="1030"/>
      <c r="N3" s="1031" t="s">
        <v>3</v>
      </c>
      <c r="O3" s="1032"/>
      <c r="P3" s="450" t="s">
        <v>4</v>
      </c>
      <c r="Q3" s="450"/>
      <c r="R3" s="1079"/>
      <c r="S3" s="1032" t="s">
        <v>5</v>
      </c>
      <c r="T3" s="1032"/>
      <c r="U3" s="1032"/>
      <c r="V3" s="1081" t="s">
        <v>6</v>
      </c>
      <c r="W3" s="1032"/>
      <c r="X3" s="1032"/>
      <c r="Y3" s="1110"/>
    </row>
    <row r="4" spans="8:44" s="1456" customFormat="1" ht="24.95" customHeight="1">
      <c r="H4" s="1467"/>
      <c r="I4" s="495" t="s">
        <v>7</v>
      </c>
      <c r="J4" s="505"/>
      <c r="K4" s="515"/>
      <c r="L4" s="1034" t="s">
        <v>8</v>
      </c>
      <c r="M4" s="517" t="s">
        <v>9</v>
      </c>
      <c r="N4" s="495" t="s">
        <v>10</v>
      </c>
      <c r="O4" s="518" t="s">
        <v>11</v>
      </c>
      <c r="P4" s="1034" t="s">
        <v>12</v>
      </c>
      <c r="Q4" s="1082"/>
      <c r="R4" s="1083" t="s">
        <v>13</v>
      </c>
      <c r="S4" s="1084" t="s">
        <v>14</v>
      </c>
      <c r="T4" s="1247" t="s">
        <v>15</v>
      </c>
      <c r="U4" s="1084" t="s">
        <v>16</v>
      </c>
      <c r="V4" s="1083" t="s">
        <v>17</v>
      </c>
      <c r="W4" s="1084" t="s">
        <v>18</v>
      </c>
      <c r="X4" s="1084" t="s">
        <v>19</v>
      </c>
      <c r="Y4" s="1111" t="s">
        <v>20</v>
      </c>
    </row>
    <row r="5" spans="8:44" s="1456" customFormat="1" ht="24.95" customHeight="1">
      <c r="H5" s="1076"/>
      <c r="I5" s="447"/>
      <c r="J5" s="447"/>
      <c r="K5" s="492"/>
      <c r="L5" s="1063"/>
      <c r="M5" s="1036"/>
      <c r="N5" s="1036"/>
      <c r="O5" s="1036"/>
      <c r="P5" s="1037"/>
      <c r="Q5" s="1037"/>
      <c r="R5" s="1085"/>
      <c r="S5" s="1036"/>
      <c r="T5" s="1036"/>
      <c r="U5" s="1036"/>
      <c r="V5" s="1085"/>
      <c r="W5" s="1036"/>
      <c r="X5" s="1036"/>
      <c r="Y5" s="1112"/>
    </row>
    <row r="6" spans="8:44" s="1456" customFormat="1" ht="24.95" customHeight="1">
      <c r="H6" s="1076"/>
      <c r="I6" s="450" t="s">
        <v>21</v>
      </c>
      <c r="J6" s="451"/>
      <c r="K6" s="452"/>
      <c r="L6" s="1054"/>
      <c r="M6" s="1076"/>
      <c r="N6" s="1076"/>
      <c r="O6" s="1076"/>
      <c r="P6" s="1077"/>
      <c r="Q6" s="1077"/>
      <c r="R6" s="352"/>
      <c r="S6" s="1076"/>
      <c r="T6" s="1076"/>
      <c r="U6" s="1076"/>
      <c r="V6" s="1040"/>
      <c r="W6" s="1039"/>
      <c r="X6" s="1039"/>
      <c r="Y6" s="1113"/>
    </row>
    <row r="7" spans="8:44" s="1456" customFormat="1" ht="24.95" customHeight="1">
      <c r="H7" s="1076">
        <v>175</v>
      </c>
      <c r="I7" s="480" t="s">
        <v>22</v>
      </c>
      <c r="J7" s="481"/>
      <c r="K7" s="482"/>
      <c r="L7" s="1061">
        <v>230</v>
      </c>
      <c r="M7" s="1058">
        <v>8.65</v>
      </c>
      <c r="N7" s="1059">
        <v>5.14</v>
      </c>
      <c r="O7" s="1060">
        <v>31.52</v>
      </c>
      <c r="P7" s="1061">
        <v>226.57</v>
      </c>
      <c r="Q7" s="1077"/>
      <c r="R7" s="1095">
        <v>0.217</v>
      </c>
      <c r="S7" s="1059">
        <v>13.33</v>
      </c>
      <c r="T7" s="1059">
        <v>21.58</v>
      </c>
      <c r="U7" s="1060"/>
      <c r="V7" s="1095">
        <v>21.36</v>
      </c>
      <c r="W7" s="1059">
        <v>47.1</v>
      </c>
      <c r="X7" s="1059">
        <v>13.17</v>
      </c>
      <c r="Y7" s="1116">
        <v>6.9000000000000006E-2</v>
      </c>
    </row>
    <row r="8" spans="8:44" s="1456" customFormat="1" ht="24.95" customHeight="1">
      <c r="H8" s="1076">
        <v>15</v>
      </c>
      <c r="I8" s="454" t="s">
        <v>23</v>
      </c>
      <c r="J8" s="455"/>
      <c r="K8" s="455"/>
      <c r="L8" s="1041">
        <v>10</v>
      </c>
      <c r="M8" s="1042">
        <v>2.3199999999999998</v>
      </c>
      <c r="N8" s="556">
        <v>2.95</v>
      </c>
      <c r="O8" s="555">
        <v>0</v>
      </c>
      <c r="P8" s="1041">
        <v>35.83</v>
      </c>
      <c r="Q8" s="1248"/>
      <c r="R8" s="554">
        <v>3.0000000000000001E-3</v>
      </c>
      <c r="S8" s="555">
        <v>7.0000000000000007E-2</v>
      </c>
      <c r="T8" s="556">
        <v>68.61</v>
      </c>
      <c r="U8" s="555"/>
      <c r="V8" s="554">
        <v>88</v>
      </c>
      <c r="W8" s="556">
        <v>50</v>
      </c>
      <c r="X8" s="556">
        <v>3.5</v>
      </c>
      <c r="Y8" s="610">
        <v>0.1</v>
      </c>
    </row>
    <row r="9" spans="8:44" s="1456" customFormat="1" ht="24.95" customHeight="1">
      <c r="H9" s="1076">
        <v>14</v>
      </c>
      <c r="I9" s="454" t="s">
        <v>24</v>
      </c>
      <c r="J9" s="455"/>
      <c r="K9" s="459"/>
      <c r="L9" s="487">
        <v>10</v>
      </c>
      <c r="M9" s="488">
        <v>6.4000000000000001E-2</v>
      </c>
      <c r="N9" s="489">
        <v>5.8</v>
      </c>
      <c r="O9" s="490">
        <v>0.104</v>
      </c>
      <c r="P9" s="487">
        <v>52.8</v>
      </c>
      <c r="Q9" s="1248"/>
      <c r="R9" s="554">
        <v>0</v>
      </c>
      <c r="S9" s="555">
        <v>0</v>
      </c>
      <c r="T9" s="556">
        <v>84.81</v>
      </c>
      <c r="U9" s="555"/>
      <c r="V9" s="554">
        <v>1.92</v>
      </c>
      <c r="W9" s="556">
        <v>2.4</v>
      </c>
      <c r="X9" s="556"/>
      <c r="Y9" s="610">
        <v>1.6E-2</v>
      </c>
    </row>
    <row r="10" spans="8:44" s="1456" customFormat="1" ht="24.95" customHeight="1">
      <c r="H10" s="1076">
        <v>382</v>
      </c>
      <c r="I10" s="454" t="s">
        <v>25</v>
      </c>
      <c r="J10" s="455"/>
      <c r="K10" s="459"/>
      <c r="L10" s="487">
        <v>200</v>
      </c>
      <c r="M10" s="488">
        <v>3.6</v>
      </c>
      <c r="N10" s="489">
        <v>2.67</v>
      </c>
      <c r="O10" s="490">
        <v>29.2</v>
      </c>
      <c r="P10" s="487">
        <v>155.19999999999999</v>
      </c>
      <c r="Q10" s="586"/>
      <c r="R10" s="554">
        <v>0.03</v>
      </c>
      <c r="S10" s="556">
        <v>1.6</v>
      </c>
      <c r="T10" s="556"/>
      <c r="U10" s="555"/>
      <c r="V10" s="554">
        <v>152.22</v>
      </c>
      <c r="W10" s="556">
        <v>132</v>
      </c>
      <c r="X10" s="556">
        <v>29.33</v>
      </c>
      <c r="Y10" s="610">
        <v>2.2650000000000001</v>
      </c>
    </row>
    <row r="11" spans="8:44" s="1456" customFormat="1" ht="24.95" customHeight="1">
      <c r="H11" s="1076"/>
      <c r="I11" s="464" t="s">
        <v>26</v>
      </c>
      <c r="J11" s="465"/>
      <c r="K11" s="465"/>
      <c r="L11" s="279">
        <v>50</v>
      </c>
      <c r="M11" s="280">
        <v>3.94</v>
      </c>
      <c r="N11" s="281">
        <v>0.5</v>
      </c>
      <c r="O11" s="282">
        <v>24.15</v>
      </c>
      <c r="P11" s="279">
        <v>116.9</v>
      </c>
      <c r="Q11" s="352"/>
      <c r="R11" s="353">
        <v>0.05</v>
      </c>
      <c r="S11" s="282"/>
      <c r="T11" s="281"/>
      <c r="U11" s="282"/>
      <c r="V11" s="353">
        <v>11.5</v>
      </c>
      <c r="W11" s="281">
        <v>43.5</v>
      </c>
      <c r="X11" s="281">
        <v>16.5</v>
      </c>
      <c r="Y11" s="411">
        <v>0.55000000000000004</v>
      </c>
    </row>
    <row r="12" spans="8:44" s="1456" customFormat="1" ht="24.95" customHeight="1">
      <c r="H12" s="1076"/>
      <c r="I12" s="471"/>
      <c r="J12" s="473"/>
      <c r="K12" s="466"/>
      <c r="L12" s="279">
        <f>L7+L8+L9+L10+L11</f>
        <v>500</v>
      </c>
      <c r="M12" s="280"/>
      <c r="N12" s="281"/>
      <c r="O12" s="282"/>
      <c r="P12" s="279"/>
      <c r="Q12" s="1077"/>
      <c r="R12" s="353"/>
      <c r="S12" s="281"/>
      <c r="T12" s="281"/>
      <c r="U12" s="282"/>
      <c r="V12" s="1091"/>
      <c r="W12" s="1050"/>
      <c r="X12" s="1050"/>
      <c r="Y12" s="1114"/>
    </row>
    <row r="13" spans="8:44" s="1456" customFormat="1" ht="24.95" customHeight="1">
      <c r="H13" s="1076"/>
      <c r="I13" s="474"/>
      <c r="J13" s="475"/>
      <c r="K13" s="475" t="s">
        <v>27</v>
      </c>
      <c r="L13" s="1053"/>
      <c r="M13" s="477">
        <f>SUM(M7:M12)</f>
        <v>18.574000000000002</v>
      </c>
      <c r="N13" s="477">
        <f>SUM(N7:N12)</f>
        <v>17.060000000000002</v>
      </c>
      <c r="O13" s="477">
        <f>SUM(O7:O12)</f>
        <v>84.97399999999999</v>
      </c>
      <c r="P13" s="476">
        <f>SUM(P7:P12)</f>
        <v>587.29999999999995</v>
      </c>
      <c r="Q13" s="550">
        <v>0.25</v>
      </c>
      <c r="R13" s="551">
        <f t="shared" ref="R13:Y13" si="0">SUM(R7:R12)</f>
        <v>0.3</v>
      </c>
      <c r="S13" s="494">
        <f t="shared" si="0"/>
        <v>15</v>
      </c>
      <c r="T13" s="494">
        <f t="shared" si="0"/>
        <v>175</v>
      </c>
      <c r="U13" s="494"/>
      <c r="V13" s="551">
        <f t="shared" si="0"/>
        <v>275</v>
      </c>
      <c r="W13" s="494">
        <f t="shared" si="0"/>
        <v>275</v>
      </c>
      <c r="X13" s="494">
        <f t="shared" si="0"/>
        <v>62.5</v>
      </c>
      <c r="Y13" s="608">
        <f t="shared" si="0"/>
        <v>3</v>
      </c>
    </row>
    <row r="14" spans="8:44" s="1457" customFormat="1" ht="24.95" customHeight="1">
      <c r="H14" s="1076"/>
      <c r="I14" s="450" t="s">
        <v>28</v>
      </c>
      <c r="J14" s="478"/>
      <c r="K14" s="452"/>
      <c r="L14" s="1054"/>
      <c r="M14" s="1055"/>
      <c r="N14" s="1055"/>
      <c r="O14" s="1055"/>
      <c r="P14" s="1054"/>
      <c r="Q14" s="453"/>
      <c r="R14" s="1093"/>
      <c r="S14" s="1055"/>
      <c r="T14" s="1055"/>
      <c r="U14" s="1055"/>
      <c r="V14" s="1203"/>
      <c r="W14" s="1166"/>
      <c r="X14" s="1166"/>
      <c r="Y14" s="1204"/>
      <c r="Z14" s="1456"/>
      <c r="AA14" s="1456"/>
      <c r="AB14" s="1456"/>
      <c r="AC14" s="1456"/>
      <c r="AD14" s="1456"/>
      <c r="AE14" s="1456"/>
      <c r="AF14" s="1456"/>
      <c r="AG14" s="1456"/>
      <c r="AH14" s="1456"/>
    </row>
    <row r="15" spans="8:44" s="1457" customFormat="1" ht="24.95" customHeight="1">
      <c r="H15" s="1076">
        <v>47</v>
      </c>
      <c r="I15" s="480" t="s">
        <v>29</v>
      </c>
      <c r="J15" s="481"/>
      <c r="K15" s="482"/>
      <c r="L15" s="1061">
        <v>100</v>
      </c>
      <c r="M15" s="1058">
        <v>1.7</v>
      </c>
      <c r="N15" s="1059">
        <v>5</v>
      </c>
      <c r="O15" s="1060">
        <v>4.46</v>
      </c>
      <c r="P15" s="1061">
        <v>85.7</v>
      </c>
      <c r="Q15" s="453"/>
      <c r="R15" s="1095">
        <v>3.2000000000000001E-2</v>
      </c>
      <c r="S15" s="1059">
        <v>8.2899999999999991</v>
      </c>
      <c r="T15" s="1059"/>
      <c r="U15" s="1060"/>
      <c r="V15" s="1095">
        <v>106.24</v>
      </c>
      <c r="W15" s="1059">
        <v>71.22</v>
      </c>
      <c r="X15" s="1059">
        <v>17.45</v>
      </c>
      <c r="Y15" s="1116">
        <v>8.5999999999999993E-2</v>
      </c>
      <c r="Z15" s="1456"/>
      <c r="AA15" s="1456"/>
      <c r="AB15" s="1456"/>
      <c r="AC15" s="1456"/>
      <c r="AD15" s="1456"/>
      <c r="AE15" s="1456"/>
      <c r="AF15" s="1456"/>
      <c r="AG15" s="1456"/>
      <c r="AH15" s="1456"/>
    </row>
    <row r="16" spans="8:44" s="1457" customFormat="1" ht="24.95" customHeight="1">
      <c r="H16" s="1076">
        <v>84</v>
      </c>
      <c r="I16" s="480" t="s">
        <v>30</v>
      </c>
      <c r="J16" s="481"/>
      <c r="K16" s="482"/>
      <c r="L16" s="1061">
        <v>250</v>
      </c>
      <c r="M16" s="1058">
        <v>3.55</v>
      </c>
      <c r="N16" s="1059">
        <v>5.12</v>
      </c>
      <c r="O16" s="1060">
        <v>14.16</v>
      </c>
      <c r="P16" s="1061">
        <v>127.75</v>
      </c>
      <c r="Q16" s="453"/>
      <c r="R16" s="1095">
        <v>0.109</v>
      </c>
      <c r="S16" s="1059">
        <v>4.7</v>
      </c>
      <c r="T16" s="1059"/>
      <c r="U16" s="1060"/>
      <c r="V16" s="1095">
        <v>54.17</v>
      </c>
      <c r="W16" s="1059">
        <v>99.5</v>
      </c>
      <c r="X16" s="1059">
        <v>17.45</v>
      </c>
      <c r="Y16" s="1116">
        <v>0.17299999999999999</v>
      </c>
      <c r="Z16" s="1456"/>
      <c r="AA16" s="1456"/>
      <c r="AB16" s="1456"/>
      <c r="AC16" s="1456"/>
      <c r="AD16" s="1456"/>
      <c r="AE16" s="1456"/>
      <c r="AF16" s="1456"/>
      <c r="AG16" s="1456"/>
      <c r="AH16" s="1456"/>
    </row>
    <row r="17" spans="8:47" s="1457" customFormat="1" ht="24.95" customHeight="1">
      <c r="H17" s="1076">
        <v>245</v>
      </c>
      <c r="I17" s="471" t="s">
        <v>31</v>
      </c>
      <c r="J17" s="473"/>
      <c r="K17" s="466"/>
      <c r="L17" s="279">
        <v>95</v>
      </c>
      <c r="M17" s="280">
        <v>11.35</v>
      </c>
      <c r="N17" s="281">
        <v>13.18</v>
      </c>
      <c r="O17" s="282">
        <v>16.8</v>
      </c>
      <c r="P17" s="279">
        <v>161.33000000000001</v>
      </c>
      <c r="Q17" s="453"/>
      <c r="R17" s="353">
        <v>0.125</v>
      </c>
      <c r="S17" s="281">
        <v>7.11</v>
      </c>
      <c r="T17" s="281">
        <v>158.19999999999999</v>
      </c>
      <c r="U17" s="282"/>
      <c r="V17" s="353">
        <v>129.31</v>
      </c>
      <c r="W17" s="281">
        <v>82.8</v>
      </c>
      <c r="X17" s="281">
        <v>17.02</v>
      </c>
      <c r="Y17" s="411">
        <v>0.73099999999999998</v>
      </c>
      <c r="Z17" s="1456"/>
      <c r="AA17" s="1456"/>
      <c r="AB17" s="1456"/>
      <c r="AC17" s="1456"/>
      <c r="AD17" s="1456"/>
      <c r="AE17" s="1456"/>
      <c r="AF17" s="1456"/>
      <c r="AG17" s="1456"/>
      <c r="AH17" s="1456"/>
    </row>
    <row r="18" spans="8:47" s="1456" customFormat="1" ht="24.95" customHeight="1">
      <c r="H18" s="1076">
        <v>309</v>
      </c>
      <c r="I18" s="499" t="s">
        <v>32</v>
      </c>
      <c r="J18" s="472"/>
      <c r="K18" s="455"/>
      <c r="L18" s="1061">
        <v>150</v>
      </c>
      <c r="M18" s="1058">
        <v>5.0999999999999996</v>
      </c>
      <c r="N18" s="1059">
        <v>7.5</v>
      </c>
      <c r="O18" s="1060">
        <v>17.5</v>
      </c>
      <c r="P18" s="1061">
        <v>194.6</v>
      </c>
      <c r="Q18" s="453"/>
      <c r="R18" s="1095">
        <v>7.3999999999999996E-2</v>
      </c>
      <c r="S18" s="1059"/>
      <c r="T18" s="1059">
        <v>86.8</v>
      </c>
      <c r="U18" s="1060"/>
      <c r="V18" s="1095">
        <v>66.099999999999994</v>
      </c>
      <c r="W18" s="1059">
        <v>65.28</v>
      </c>
      <c r="X18" s="1059">
        <v>12.64</v>
      </c>
      <c r="Y18" s="1116">
        <v>0.75</v>
      </c>
    </row>
    <row r="19" spans="8:47" s="1456" customFormat="1" ht="24.95" customHeight="1">
      <c r="H19" s="1076">
        <v>342</v>
      </c>
      <c r="I19" s="499" t="s">
        <v>33</v>
      </c>
      <c r="J19" s="472"/>
      <c r="K19" s="455"/>
      <c r="L19" s="279">
        <v>200</v>
      </c>
      <c r="M19" s="280">
        <v>0.16</v>
      </c>
      <c r="N19" s="281">
        <v>0.12</v>
      </c>
      <c r="O19" s="282">
        <v>28</v>
      </c>
      <c r="P19" s="279">
        <v>114.6</v>
      </c>
      <c r="Q19" s="453"/>
      <c r="R19" s="353">
        <v>0.02</v>
      </c>
      <c r="S19" s="281">
        <v>0.9</v>
      </c>
      <c r="T19" s="281"/>
      <c r="U19" s="282"/>
      <c r="V19" s="353">
        <v>15.38</v>
      </c>
      <c r="W19" s="281">
        <v>6.4</v>
      </c>
      <c r="X19" s="281">
        <v>6.34</v>
      </c>
      <c r="Y19" s="411">
        <v>1</v>
      </c>
    </row>
    <row r="20" spans="8:47" s="1457" customFormat="1" ht="24.95" customHeight="1">
      <c r="H20" s="1076"/>
      <c r="I20" s="471" t="s">
        <v>26</v>
      </c>
      <c r="J20" s="473"/>
      <c r="K20" s="279"/>
      <c r="L20" s="487">
        <v>40</v>
      </c>
      <c r="M20" s="488">
        <v>2.2400000000000002</v>
      </c>
      <c r="N20" s="489">
        <v>0.44</v>
      </c>
      <c r="O20" s="490">
        <v>19.760000000000002</v>
      </c>
      <c r="P20" s="487">
        <v>91.96</v>
      </c>
      <c r="Q20" s="553"/>
      <c r="R20" s="554">
        <v>0.04</v>
      </c>
      <c r="S20" s="555"/>
      <c r="T20" s="556"/>
      <c r="U20" s="555"/>
      <c r="V20" s="554">
        <v>9.1999999999999993</v>
      </c>
      <c r="W20" s="556">
        <v>42.4</v>
      </c>
      <c r="X20" s="556">
        <v>10</v>
      </c>
      <c r="Y20" s="610">
        <v>1.24</v>
      </c>
      <c r="Z20" s="1456"/>
      <c r="AA20" s="1456"/>
      <c r="AB20" s="1456"/>
      <c r="AC20" s="1456"/>
      <c r="AD20" s="1456"/>
      <c r="AE20" s="1456"/>
      <c r="AF20" s="1456"/>
      <c r="AG20" s="1456"/>
      <c r="AH20" s="1456"/>
    </row>
    <row r="21" spans="8:47" s="1457" customFormat="1" ht="24.95" customHeight="1">
      <c r="H21" s="1076"/>
      <c r="I21" s="471" t="s">
        <v>34</v>
      </c>
      <c r="J21" s="473"/>
      <c r="K21" s="279"/>
      <c r="L21" s="487">
        <v>20</v>
      </c>
      <c r="M21" s="488">
        <v>1.58</v>
      </c>
      <c r="N21" s="489">
        <v>0.2</v>
      </c>
      <c r="O21" s="490">
        <v>9.66</v>
      </c>
      <c r="P21" s="487">
        <v>46.76</v>
      </c>
      <c r="Q21" s="553"/>
      <c r="R21" s="557">
        <v>0.02</v>
      </c>
      <c r="S21" s="490"/>
      <c r="T21" s="489"/>
      <c r="U21" s="490"/>
      <c r="V21" s="1105">
        <v>4.5999999999999996</v>
      </c>
      <c r="W21" s="1106">
        <v>17.399999999999999</v>
      </c>
      <c r="X21" s="1106">
        <v>6.6</v>
      </c>
      <c r="Y21" s="1119">
        <v>0.22</v>
      </c>
      <c r="Z21" s="1456"/>
      <c r="AB21" s="1508"/>
      <c r="AC21" s="1508"/>
      <c r="AD21" s="1508"/>
      <c r="AE21" s="1509"/>
      <c r="AF21" s="1456"/>
      <c r="AG21" s="1509"/>
      <c r="AH21" s="1509"/>
      <c r="AI21" s="1509"/>
      <c r="AJ21" s="1517"/>
      <c r="AK21" s="1509"/>
      <c r="AL21" s="1509"/>
      <c r="AM21" s="1509"/>
      <c r="AN21" s="1509"/>
      <c r="AO21" s="1509"/>
      <c r="AP21" s="1509"/>
      <c r="AQ21" s="1509"/>
      <c r="AR21" s="1509"/>
      <c r="AS21" s="1509"/>
      <c r="AT21" s="1518">
        <v>33</v>
      </c>
      <c r="AU21" s="1519">
        <v>0.96</v>
      </c>
    </row>
    <row r="22" spans="8:47" s="1456" customFormat="1" ht="24.95" customHeight="1">
      <c r="H22" s="1076"/>
      <c r="I22" s="447"/>
      <c r="J22" s="492"/>
      <c r="K22" s="492" t="s">
        <v>27</v>
      </c>
      <c r="L22" s="1063">
        <f>L15+L16+L17+L18+L19+L20+L21</f>
        <v>855</v>
      </c>
      <c r="M22" s="494">
        <f>SUM(M15:M21)</f>
        <v>25.68</v>
      </c>
      <c r="N22" s="494">
        <f>SUM(N15:N21)</f>
        <v>31.560000000000002</v>
      </c>
      <c r="O22" s="494">
        <f>SUM(O15:O21)</f>
        <v>110.34</v>
      </c>
      <c r="P22" s="493">
        <f>SUM(P15:P21)</f>
        <v>822.7</v>
      </c>
      <c r="Q22" s="550">
        <v>0.35</v>
      </c>
      <c r="R22" s="551">
        <f t="shared" ref="R22:Y22" si="1">SUM(R15:R21)</f>
        <v>0.42000000000000004</v>
      </c>
      <c r="S22" s="494">
        <f t="shared" si="1"/>
        <v>20.999999999999996</v>
      </c>
      <c r="T22" s="494">
        <f t="shared" si="1"/>
        <v>245</v>
      </c>
      <c r="U22" s="494"/>
      <c r="V22" s="551">
        <f t="shared" si="1"/>
        <v>385.00000000000006</v>
      </c>
      <c r="W22" s="494">
        <f t="shared" si="1"/>
        <v>384.99999999999989</v>
      </c>
      <c r="X22" s="494">
        <f t="shared" si="1"/>
        <v>87.5</v>
      </c>
      <c r="Y22" s="608">
        <f t="shared" si="1"/>
        <v>4.2</v>
      </c>
    </row>
    <row r="23" spans="8:47" s="1457" customFormat="1" ht="24.95" customHeight="1">
      <c r="H23" s="1076"/>
      <c r="I23" s="495" t="s">
        <v>35</v>
      </c>
      <c r="J23" s="478"/>
      <c r="K23" s="452"/>
      <c r="L23" s="1054"/>
      <c r="M23" s="1055"/>
      <c r="N23" s="1055"/>
      <c r="O23" s="1055"/>
      <c r="P23" s="1054"/>
      <c r="Q23" s="453"/>
      <c r="R23" s="1203"/>
      <c r="S23" s="1166"/>
      <c r="T23" s="1166"/>
      <c r="U23" s="1166"/>
      <c r="V23" s="1203"/>
      <c r="W23" s="1166"/>
      <c r="X23" s="1166"/>
      <c r="Y23" s="1204"/>
      <c r="Z23" s="1456"/>
      <c r="AA23" s="1456"/>
      <c r="AB23" s="1456"/>
      <c r="AC23" s="1456"/>
      <c r="AD23" s="1456"/>
      <c r="AE23" s="1456"/>
      <c r="AF23" s="1456"/>
      <c r="AG23" s="1456"/>
      <c r="AH23" s="1456"/>
    </row>
    <row r="24" spans="8:47" s="1456" customFormat="1" ht="24.95" customHeight="1">
      <c r="H24" s="1076">
        <v>609</v>
      </c>
      <c r="I24" s="1280" t="s">
        <v>36</v>
      </c>
      <c r="J24" s="482"/>
      <c r="K24" s="465"/>
      <c r="L24" s="1061">
        <v>50</v>
      </c>
      <c r="M24" s="1058">
        <v>7.59</v>
      </c>
      <c r="N24" s="1059">
        <v>5.54</v>
      </c>
      <c r="O24" s="1060">
        <v>18.100000000000001</v>
      </c>
      <c r="P24" s="1061">
        <v>135.1</v>
      </c>
      <c r="Q24" s="453"/>
      <c r="R24" s="1095">
        <v>0.09</v>
      </c>
      <c r="S24" s="1059">
        <v>5.92</v>
      </c>
      <c r="T24" s="1059">
        <v>0.71</v>
      </c>
      <c r="U24" s="1060"/>
      <c r="V24" s="1095">
        <v>11.84</v>
      </c>
      <c r="W24" s="1059">
        <v>17.920000000000002</v>
      </c>
      <c r="X24" s="1059">
        <v>6.58</v>
      </c>
      <c r="Y24" s="1116">
        <v>1.28</v>
      </c>
    </row>
    <row r="25" spans="8:47" s="1456" customFormat="1" ht="24.95" customHeight="1">
      <c r="H25" s="1076">
        <v>386</v>
      </c>
      <c r="I25" s="480" t="s">
        <v>37</v>
      </c>
      <c r="J25" s="482"/>
      <c r="K25" s="465"/>
      <c r="L25" s="1041">
        <v>200</v>
      </c>
      <c r="M25" s="1042">
        <v>5.8</v>
      </c>
      <c r="N25" s="556">
        <v>5</v>
      </c>
      <c r="O25" s="555">
        <v>8</v>
      </c>
      <c r="P25" s="1044">
        <v>100</v>
      </c>
      <c r="Q25" s="553"/>
      <c r="R25" s="554">
        <v>0.08</v>
      </c>
      <c r="S25" s="555">
        <v>1.4</v>
      </c>
      <c r="T25" s="556">
        <v>104.29</v>
      </c>
      <c r="U25" s="555"/>
      <c r="V25" s="554">
        <v>140</v>
      </c>
      <c r="W25" s="556">
        <v>140</v>
      </c>
      <c r="X25" s="556">
        <v>28</v>
      </c>
      <c r="Y25" s="610">
        <v>0.2</v>
      </c>
    </row>
    <row r="26" spans="8:47" s="1456" customFormat="1" ht="24.95" customHeight="1">
      <c r="H26" s="1076">
        <v>360</v>
      </c>
      <c r="I26" s="480" t="s">
        <v>38</v>
      </c>
      <c r="J26" s="482"/>
      <c r="K26" s="466"/>
      <c r="L26" s="279">
        <v>200</v>
      </c>
      <c r="M26" s="280">
        <v>0.11</v>
      </c>
      <c r="N26" s="281">
        <v>0.08</v>
      </c>
      <c r="O26" s="282">
        <v>29.84</v>
      </c>
      <c r="P26" s="279">
        <v>117.4</v>
      </c>
      <c r="Q26" s="592"/>
      <c r="R26" s="1095">
        <v>0.01</v>
      </c>
      <c r="S26" s="1059">
        <v>1.68</v>
      </c>
      <c r="T26" s="1059">
        <v>0</v>
      </c>
      <c r="U26" s="1060"/>
      <c r="V26" s="1095">
        <v>13.16</v>
      </c>
      <c r="W26" s="1059">
        <v>7.08</v>
      </c>
      <c r="X26" s="1059">
        <v>2.92</v>
      </c>
      <c r="Y26" s="1116">
        <v>0.32</v>
      </c>
    </row>
    <row r="27" spans="8:47" s="1457" customFormat="1" ht="24.95" customHeight="1">
      <c r="H27" s="1076"/>
      <c r="I27" s="451"/>
      <c r="J27" s="500"/>
      <c r="K27" s="451" t="s">
        <v>27</v>
      </c>
      <c r="L27" s="501">
        <f>L24+L25+L26</f>
        <v>450</v>
      </c>
      <c r="M27" s="502">
        <f>SUM(M24:M26)</f>
        <v>13.5</v>
      </c>
      <c r="N27" s="502">
        <f>SUM(N24:N26)</f>
        <v>10.62</v>
      </c>
      <c r="O27" s="502">
        <f>SUM(O24:O26)</f>
        <v>55.94</v>
      </c>
      <c r="P27" s="501">
        <f>SUM(P24:P26)</f>
        <v>352.5</v>
      </c>
      <c r="Q27" s="564">
        <v>0.15</v>
      </c>
      <c r="R27" s="565">
        <f t="shared" ref="R27:Y27" si="2">SUM(R24:R26)</f>
        <v>0.18</v>
      </c>
      <c r="S27" s="566">
        <f t="shared" si="2"/>
        <v>9</v>
      </c>
      <c r="T27" s="566">
        <f t="shared" si="2"/>
        <v>105</v>
      </c>
      <c r="U27" s="567"/>
      <c r="V27" s="1107">
        <f t="shared" si="2"/>
        <v>165</v>
      </c>
      <c r="W27" s="1108">
        <f t="shared" si="2"/>
        <v>165.00000000000003</v>
      </c>
      <c r="X27" s="1108">
        <f t="shared" si="2"/>
        <v>37.5</v>
      </c>
      <c r="Y27" s="1253">
        <f t="shared" si="2"/>
        <v>1.8</v>
      </c>
      <c r="Z27" s="1456"/>
      <c r="AA27" s="1456"/>
      <c r="AB27" s="1456"/>
      <c r="AC27" s="1456"/>
      <c r="AD27" s="1456"/>
      <c r="AE27" s="1456"/>
      <c r="AF27" s="1456"/>
      <c r="AG27" s="1456"/>
      <c r="AH27" s="1456"/>
    </row>
    <row r="28" spans="8:47" s="1457" customFormat="1" ht="24.95" customHeight="1">
      <c r="H28" s="1076"/>
      <c r="I28" s="451"/>
      <c r="J28" s="500"/>
      <c r="K28" s="500"/>
      <c r="L28" s="501"/>
      <c r="M28" s="502"/>
      <c r="N28" s="502"/>
      <c r="O28" s="502"/>
      <c r="P28" s="501"/>
      <c r="Q28" s="568"/>
      <c r="R28" s="569"/>
      <c r="S28" s="570"/>
      <c r="T28" s="570"/>
      <c r="U28" s="567"/>
      <c r="V28" s="571"/>
      <c r="W28" s="570"/>
      <c r="X28" s="570"/>
      <c r="Y28" s="615"/>
      <c r="Z28" s="1456"/>
      <c r="AA28" s="1456"/>
      <c r="AB28" s="1456"/>
      <c r="AC28" s="1456"/>
      <c r="AD28" s="1456"/>
      <c r="AE28" s="1456"/>
      <c r="AF28" s="1456"/>
      <c r="AG28" s="1456"/>
      <c r="AH28" s="1456"/>
    </row>
    <row r="29" spans="8:47" s="1456" customFormat="1" ht="24.95" customHeight="1">
      <c r="H29" s="1076"/>
      <c r="I29" s="518"/>
      <c r="J29" s="515"/>
      <c r="K29" s="505" t="s">
        <v>39</v>
      </c>
      <c r="L29" s="506"/>
      <c r="M29" s="1471">
        <f>M13+M22+M27</f>
        <v>57.754000000000005</v>
      </c>
      <c r="N29" s="1471">
        <f>N13+N22+N27</f>
        <v>59.24</v>
      </c>
      <c r="O29" s="507">
        <f>O13+O22+O27</f>
        <v>251.25399999999999</v>
      </c>
      <c r="P29" s="516" t="s">
        <v>40</v>
      </c>
      <c r="Q29" s="516" t="s">
        <v>41</v>
      </c>
      <c r="R29" s="1496">
        <f t="shared" ref="R29:Y29" si="3">R13+R22+R27</f>
        <v>0.89999999999999991</v>
      </c>
      <c r="S29" s="575">
        <f t="shared" si="3"/>
        <v>45</v>
      </c>
      <c r="T29" s="575">
        <f t="shared" si="3"/>
        <v>525</v>
      </c>
      <c r="U29" s="575"/>
      <c r="V29" s="575">
        <f t="shared" si="3"/>
        <v>825</v>
      </c>
      <c r="W29" s="575">
        <f t="shared" si="3"/>
        <v>824.99999999999989</v>
      </c>
      <c r="X29" s="575">
        <f t="shared" si="3"/>
        <v>187.5</v>
      </c>
      <c r="Y29" s="616">
        <f t="shared" si="3"/>
        <v>9</v>
      </c>
    </row>
    <row r="30" spans="8:47" s="1457" customFormat="1" ht="24.95" customHeight="1">
      <c r="H30" s="1076"/>
      <c r="I30" s="1079"/>
      <c r="J30" s="1032"/>
      <c r="K30" s="1032"/>
      <c r="L30" s="1472"/>
      <c r="M30" s="1066"/>
      <c r="N30" s="1066"/>
      <c r="O30" s="1066"/>
      <c r="P30" s="576">
        <f>P13+P22+P27</f>
        <v>1762.5</v>
      </c>
      <c r="Q30" s="577">
        <f>Q13+Q22+Q27</f>
        <v>0.75</v>
      </c>
      <c r="R30" s="578"/>
      <c r="S30" s="1099"/>
      <c r="T30" s="1099"/>
      <c r="U30" s="1099"/>
      <c r="V30" s="1099"/>
      <c r="W30" s="1099"/>
      <c r="X30" s="1099"/>
      <c r="Y30" s="1117"/>
      <c r="Z30" s="1456"/>
      <c r="AA30" s="1456"/>
      <c r="AB30" s="1456"/>
      <c r="AC30" s="1456"/>
      <c r="AD30" s="1456"/>
      <c r="AE30" s="1456"/>
      <c r="AF30" s="1456"/>
      <c r="AG30" s="1456"/>
      <c r="AH30" s="1456"/>
    </row>
    <row r="31" spans="8:47" s="1457" customFormat="1" ht="24.95" customHeight="1">
      <c r="H31" s="1456"/>
      <c r="I31" s="1473"/>
      <c r="J31" s="1474"/>
      <c r="K31" s="1474"/>
      <c r="L31" s="1475"/>
      <c r="M31" s="1068"/>
      <c r="N31" s="1068"/>
      <c r="O31" s="1068"/>
      <c r="P31" s="1069"/>
      <c r="Q31" s="1069"/>
      <c r="R31" s="1101"/>
      <c r="S31" s="1068"/>
      <c r="T31" s="1068"/>
      <c r="U31" s="1068"/>
      <c r="V31" s="1101"/>
      <c r="W31" s="1068"/>
      <c r="X31" s="1068"/>
      <c r="Y31" s="1118"/>
      <c r="Z31" s="1456"/>
      <c r="AA31" s="1456"/>
      <c r="AB31" s="1456"/>
      <c r="AC31" s="1456"/>
      <c r="AD31" s="1456"/>
      <c r="AE31" s="1456"/>
      <c r="AF31" s="1456"/>
      <c r="AG31" s="1456"/>
      <c r="AH31" s="1456"/>
    </row>
    <row r="32" spans="8:47" s="1457" customFormat="1" ht="24.95" customHeight="1">
      <c r="H32" s="1456"/>
      <c r="I32" s="518" t="s">
        <v>0</v>
      </c>
      <c r="J32" s="515"/>
      <c r="K32" s="515"/>
      <c r="L32" s="1469"/>
      <c r="M32" s="1070"/>
      <c r="N32" s="1070"/>
      <c r="O32" s="1070"/>
      <c r="P32" s="1071"/>
      <c r="Q32" s="1071"/>
      <c r="R32" s="1074"/>
      <c r="S32" s="1070"/>
      <c r="T32" s="1070"/>
      <c r="U32" s="1070"/>
      <c r="V32" s="1074"/>
      <c r="W32" s="1070"/>
      <c r="X32" s="1070"/>
      <c r="Y32" s="1073"/>
      <c r="Z32" s="1456"/>
      <c r="AA32" s="1456"/>
      <c r="AB32" s="1456"/>
      <c r="AC32" s="1456"/>
      <c r="AD32" s="1456"/>
      <c r="AE32" s="1456"/>
      <c r="AF32" s="1456"/>
      <c r="AG32" s="1456"/>
      <c r="AH32" s="1456"/>
    </row>
    <row r="33" spans="8:34" s="1457" customFormat="1" ht="24.95" customHeight="1">
      <c r="H33" s="1456"/>
      <c r="I33" s="1027" t="str">
        <f>I3</f>
        <v>День       :  1</v>
      </c>
      <c r="J33" s="1470"/>
      <c r="K33" s="1470"/>
      <c r="L33" s="632" t="s">
        <v>2</v>
      </c>
      <c r="M33" s="1030"/>
      <c r="N33" s="1031" t="s">
        <v>3</v>
      </c>
      <c r="O33" s="1032"/>
      <c r="P33" s="450" t="s">
        <v>4</v>
      </c>
      <c r="Q33" s="450"/>
      <c r="R33" s="1079"/>
      <c r="S33" s="1032" t="s">
        <v>5</v>
      </c>
      <c r="T33" s="1032"/>
      <c r="U33" s="1032"/>
      <c r="V33" s="1081" t="s">
        <v>6</v>
      </c>
      <c r="W33" s="1032"/>
      <c r="X33" s="1032"/>
      <c r="Y33" s="1110"/>
      <c r="Z33" s="1456"/>
      <c r="AA33" s="1456"/>
      <c r="AB33" s="1456"/>
      <c r="AC33" s="1456"/>
      <c r="AD33" s="1456"/>
      <c r="AE33" s="1456"/>
      <c r="AF33" s="1456"/>
      <c r="AG33" s="1456"/>
      <c r="AH33" s="1456"/>
    </row>
    <row r="34" spans="8:34" s="1457" customFormat="1" ht="24.95" customHeight="1">
      <c r="H34" s="1456"/>
      <c r="I34" s="495" t="s">
        <v>42</v>
      </c>
      <c r="J34" s="505"/>
      <c r="K34" s="515"/>
      <c r="L34" s="1075" t="s">
        <v>8</v>
      </c>
      <c r="M34" s="1073" t="s">
        <v>9</v>
      </c>
      <c r="N34" s="1071" t="s">
        <v>10</v>
      </c>
      <c r="O34" s="1074" t="s">
        <v>11</v>
      </c>
      <c r="P34" s="1075" t="s">
        <v>12</v>
      </c>
      <c r="Q34" s="1103"/>
      <c r="R34" s="1083" t="s">
        <v>13</v>
      </c>
      <c r="S34" s="1084" t="s">
        <v>14</v>
      </c>
      <c r="T34" s="1247" t="s">
        <v>15</v>
      </c>
      <c r="U34" s="1084" t="s">
        <v>16</v>
      </c>
      <c r="V34" s="1083" t="s">
        <v>17</v>
      </c>
      <c r="W34" s="1084" t="s">
        <v>18</v>
      </c>
      <c r="X34" s="1084" t="s">
        <v>19</v>
      </c>
      <c r="Y34" s="1111" t="s">
        <v>20</v>
      </c>
      <c r="Z34" s="1456"/>
      <c r="AA34" s="1456"/>
      <c r="AB34" s="1456"/>
      <c r="AC34" s="1456"/>
      <c r="AD34" s="1456"/>
      <c r="AE34" s="1456"/>
      <c r="AF34" s="1456"/>
      <c r="AG34" s="1456"/>
      <c r="AH34" s="1456"/>
    </row>
    <row r="35" spans="8:34" s="1457" customFormat="1" ht="24.95" customHeight="1">
      <c r="H35" s="1456"/>
      <c r="I35" s="447"/>
      <c r="J35" s="447"/>
      <c r="K35" s="492"/>
      <c r="L35" s="1063"/>
      <c r="M35" s="1036"/>
      <c r="N35" s="1036"/>
      <c r="O35" s="1036"/>
      <c r="P35" s="1037"/>
      <c r="Q35" s="1037"/>
      <c r="R35" s="1085"/>
      <c r="S35" s="1036"/>
      <c r="T35" s="1036"/>
      <c r="U35" s="1036"/>
      <c r="V35" s="1085"/>
      <c r="W35" s="1036"/>
      <c r="X35" s="1036"/>
      <c r="Y35" s="1112"/>
      <c r="Z35" s="1456"/>
      <c r="AA35" s="1456"/>
      <c r="AB35" s="1456"/>
      <c r="AC35" s="1456"/>
      <c r="AD35" s="1456"/>
      <c r="AE35" s="1456"/>
      <c r="AF35" s="1456"/>
      <c r="AG35" s="1456"/>
      <c r="AH35" s="1456"/>
    </row>
    <row r="36" spans="8:34" s="1457" customFormat="1" ht="24.95" customHeight="1">
      <c r="H36" s="1456"/>
      <c r="I36" s="450" t="s">
        <v>21</v>
      </c>
      <c r="J36" s="447"/>
      <c r="K36" s="1476"/>
      <c r="L36" s="1477"/>
      <c r="M36" s="1478"/>
      <c r="N36" s="1478"/>
      <c r="O36" s="1478"/>
      <c r="P36" s="1089"/>
      <c r="Q36" s="1089"/>
      <c r="R36" s="1497"/>
      <c r="S36" s="1478"/>
      <c r="T36" s="1478"/>
      <c r="U36" s="1478"/>
      <c r="V36" s="1497"/>
      <c r="W36" s="1478"/>
      <c r="X36" s="1478"/>
      <c r="Y36" s="1510"/>
      <c r="Z36" s="1456"/>
      <c r="AA36" s="1456"/>
      <c r="AB36" s="1456"/>
      <c r="AC36" s="1456"/>
      <c r="AD36" s="1456"/>
      <c r="AE36" s="1456"/>
      <c r="AF36" s="1456"/>
      <c r="AG36" s="1456"/>
      <c r="AH36" s="1456"/>
    </row>
    <row r="37" spans="8:34" s="1457" customFormat="1" ht="24.95" customHeight="1">
      <c r="H37" s="1456">
        <v>175</v>
      </c>
      <c r="I37" s="1280" t="s">
        <v>22</v>
      </c>
      <c r="J37" s="1283"/>
      <c r="K37" s="1284"/>
      <c r="L37" s="1479">
        <v>240</v>
      </c>
      <c r="M37" s="1480">
        <v>9.1029999999999998</v>
      </c>
      <c r="N37" s="1481">
        <v>7.72</v>
      </c>
      <c r="O37" s="1482">
        <v>39.5</v>
      </c>
      <c r="P37" s="1479">
        <v>244.48</v>
      </c>
      <c r="Q37" s="1077"/>
      <c r="R37" s="1498">
        <v>0.23</v>
      </c>
      <c r="S37" s="1499">
        <v>15.76</v>
      </c>
      <c r="T37" s="1499">
        <v>25.58</v>
      </c>
      <c r="U37" s="1500"/>
      <c r="V37" s="1498">
        <v>21.89</v>
      </c>
      <c r="W37" s="1499">
        <v>52</v>
      </c>
      <c r="X37" s="1499">
        <v>14.07</v>
      </c>
      <c r="Y37" s="1511">
        <v>1.139</v>
      </c>
      <c r="Z37" s="1456"/>
      <c r="AA37" s="1456"/>
      <c r="AB37" s="1456"/>
      <c r="AC37" s="1456"/>
      <c r="AD37" s="1456"/>
      <c r="AE37" s="1456"/>
      <c r="AF37" s="1456"/>
      <c r="AG37" s="1456"/>
      <c r="AH37" s="1456"/>
    </row>
    <row r="38" spans="8:34" s="1457" customFormat="1" ht="24.95" customHeight="1">
      <c r="H38" s="1456">
        <v>15</v>
      </c>
      <c r="I38" s="464" t="s">
        <v>43</v>
      </c>
      <c r="J38" s="465"/>
      <c r="K38" s="466"/>
      <c r="L38" s="487">
        <v>10</v>
      </c>
      <c r="M38" s="488">
        <v>6.4000000000000001E-2</v>
      </c>
      <c r="N38" s="489">
        <v>5.8</v>
      </c>
      <c r="O38" s="490">
        <v>0.104</v>
      </c>
      <c r="P38" s="487">
        <v>52.8</v>
      </c>
      <c r="Q38" s="1248"/>
      <c r="R38" s="554">
        <v>0</v>
      </c>
      <c r="S38" s="555">
        <v>0</v>
      </c>
      <c r="T38" s="556">
        <v>84.81</v>
      </c>
      <c r="U38" s="556"/>
      <c r="V38" s="556">
        <v>1.92</v>
      </c>
      <c r="W38" s="556">
        <v>2.4</v>
      </c>
      <c r="X38" s="556"/>
      <c r="Y38" s="610">
        <v>1.6E-2</v>
      </c>
      <c r="Z38" s="1456"/>
      <c r="AA38" s="1456"/>
      <c r="AB38" s="1456"/>
      <c r="AC38" s="1456"/>
      <c r="AD38" s="1456"/>
      <c r="AE38" s="1456"/>
      <c r="AF38" s="1456"/>
      <c r="AG38" s="1456"/>
      <c r="AH38" s="1456"/>
    </row>
    <row r="39" spans="8:34" s="1457" customFormat="1" ht="24.95" customHeight="1">
      <c r="H39" s="1456">
        <v>14</v>
      </c>
      <c r="I39" s="464" t="s">
        <v>44</v>
      </c>
      <c r="J39" s="465"/>
      <c r="K39" s="466"/>
      <c r="L39" s="279">
        <v>20</v>
      </c>
      <c r="M39" s="280">
        <v>4.6399999999999997</v>
      </c>
      <c r="N39" s="281">
        <v>5.9</v>
      </c>
      <c r="O39" s="282"/>
      <c r="P39" s="279">
        <v>71.66</v>
      </c>
      <c r="Q39" s="1077"/>
      <c r="R39" s="1095">
        <v>0.01</v>
      </c>
      <c r="S39" s="1059">
        <v>0.14000000000000001</v>
      </c>
      <c r="T39" s="1059">
        <v>114.61</v>
      </c>
      <c r="U39" s="1060"/>
      <c r="V39" s="1095">
        <v>108.57</v>
      </c>
      <c r="W39" s="1059">
        <v>55</v>
      </c>
      <c r="X39" s="1059">
        <v>5</v>
      </c>
      <c r="Y39" s="1116">
        <v>0.2</v>
      </c>
      <c r="Z39" s="1456"/>
      <c r="AA39" s="1456"/>
      <c r="AB39" s="1456"/>
      <c r="AC39" s="1456"/>
      <c r="AD39" s="1456"/>
      <c r="AE39" s="1456"/>
      <c r="AF39" s="1456"/>
      <c r="AG39" s="1456"/>
      <c r="AH39" s="1456"/>
    </row>
    <row r="40" spans="8:34" s="1457" customFormat="1" ht="24.95" customHeight="1">
      <c r="H40" s="1456">
        <v>382</v>
      </c>
      <c r="I40" s="464" t="s">
        <v>25</v>
      </c>
      <c r="J40" s="455"/>
      <c r="K40" s="459"/>
      <c r="L40" s="487">
        <v>200</v>
      </c>
      <c r="M40" s="488">
        <v>3.6</v>
      </c>
      <c r="N40" s="489">
        <v>2.67</v>
      </c>
      <c r="O40" s="490">
        <v>29.2</v>
      </c>
      <c r="P40" s="487">
        <v>155.19999999999999</v>
      </c>
      <c r="Q40" s="586"/>
      <c r="R40" s="554">
        <v>0.03</v>
      </c>
      <c r="S40" s="556">
        <v>1.6</v>
      </c>
      <c r="T40" s="556"/>
      <c r="U40" s="555"/>
      <c r="V40" s="554">
        <v>152.22</v>
      </c>
      <c r="W40" s="556">
        <v>132</v>
      </c>
      <c r="X40" s="556">
        <v>29.33</v>
      </c>
      <c r="Y40" s="610">
        <v>2.2650000000000001</v>
      </c>
      <c r="Z40" s="1456"/>
      <c r="AA40" s="1456"/>
      <c r="AB40" s="1456"/>
      <c r="AC40" s="1456"/>
      <c r="AD40" s="1456"/>
      <c r="AE40" s="1456"/>
      <c r="AF40" s="1456"/>
      <c r="AG40" s="1456"/>
      <c r="AH40" s="1456"/>
    </row>
    <row r="41" spans="8:34" s="1457" customFormat="1" ht="24.95" customHeight="1">
      <c r="H41" s="1456"/>
      <c r="I41" s="480" t="s">
        <v>26</v>
      </c>
      <c r="J41" s="1483"/>
      <c r="K41" s="1484"/>
      <c r="L41" s="487">
        <v>80</v>
      </c>
      <c r="M41" s="488">
        <v>5.2530000000000001</v>
      </c>
      <c r="N41" s="489">
        <v>0.66</v>
      </c>
      <c r="O41" s="490">
        <v>32.200000000000003</v>
      </c>
      <c r="P41" s="487">
        <v>155.86000000000001</v>
      </c>
      <c r="Q41" s="586"/>
      <c r="R41" s="557">
        <v>0.08</v>
      </c>
      <c r="S41" s="489"/>
      <c r="T41" s="489"/>
      <c r="U41" s="490"/>
      <c r="V41" s="557">
        <v>15.4</v>
      </c>
      <c r="W41" s="489">
        <v>58.6</v>
      </c>
      <c r="X41" s="489">
        <v>26.6</v>
      </c>
      <c r="Y41" s="611">
        <v>0.88</v>
      </c>
      <c r="Z41" s="1456"/>
      <c r="AA41" s="1456"/>
      <c r="AB41" s="1456"/>
      <c r="AC41" s="1456"/>
      <c r="AD41" s="1456"/>
      <c r="AE41" s="1456"/>
      <c r="AF41" s="1456"/>
      <c r="AG41" s="1456"/>
      <c r="AH41" s="1456"/>
    </row>
    <row r="42" spans="8:34" s="1457" customFormat="1" ht="24.95" customHeight="1">
      <c r="H42" s="1456"/>
      <c r="I42" s="471"/>
      <c r="J42" s="473"/>
      <c r="K42" s="466"/>
      <c r="L42" s="279"/>
      <c r="M42" s="280"/>
      <c r="N42" s="281"/>
      <c r="O42" s="282"/>
      <c r="P42" s="279"/>
      <c r="Q42" s="1077"/>
      <c r="R42" s="1091"/>
      <c r="S42" s="1050"/>
      <c r="T42" s="1050"/>
      <c r="U42" s="1051"/>
      <c r="V42" s="1091"/>
      <c r="W42" s="1050"/>
      <c r="X42" s="1050"/>
      <c r="Y42" s="1114"/>
      <c r="Z42" s="1456"/>
      <c r="AA42" s="1456"/>
      <c r="AB42" s="1456"/>
      <c r="AC42" s="1456"/>
      <c r="AD42" s="1456"/>
      <c r="AE42" s="1456"/>
      <c r="AF42" s="1456"/>
      <c r="AG42" s="1456"/>
      <c r="AH42" s="1456"/>
    </row>
    <row r="43" spans="8:34" s="1457" customFormat="1" ht="24.95" customHeight="1">
      <c r="H43" s="1456"/>
      <c r="I43" s="474"/>
      <c r="J43" s="475"/>
      <c r="K43" s="475" t="s">
        <v>27</v>
      </c>
      <c r="L43" s="1053">
        <f>SUM(L37:L41)</f>
        <v>550</v>
      </c>
      <c r="M43" s="477">
        <f>SUM(M37:M42)</f>
        <v>22.66</v>
      </c>
      <c r="N43" s="477">
        <f>SUM(N37:N42)</f>
        <v>22.750000000000004</v>
      </c>
      <c r="O43" s="477">
        <f>SUM(O37:O42)</f>
        <v>101.004</v>
      </c>
      <c r="P43" s="476">
        <f>SUM(P37:P42)</f>
        <v>679.99999999999989</v>
      </c>
      <c r="Q43" s="550">
        <v>0.25</v>
      </c>
      <c r="R43" s="551">
        <f t="shared" ref="R43:Y43" si="4">SUM(R37:R42)</f>
        <v>0.35000000000000003</v>
      </c>
      <c r="S43" s="494">
        <f t="shared" si="4"/>
        <v>17.5</v>
      </c>
      <c r="T43" s="494">
        <f t="shared" si="4"/>
        <v>225</v>
      </c>
      <c r="U43" s="494"/>
      <c r="V43" s="551">
        <f t="shared" si="4"/>
        <v>300</v>
      </c>
      <c r="W43" s="494">
        <f t="shared" si="4"/>
        <v>300</v>
      </c>
      <c r="X43" s="494">
        <f t="shared" si="4"/>
        <v>75</v>
      </c>
      <c r="Y43" s="608">
        <f t="shared" si="4"/>
        <v>4.5</v>
      </c>
      <c r="Z43" s="1456"/>
      <c r="AA43" s="1456"/>
      <c r="AB43" s="1456"/>
      <c r="AC43" s="1512"/>
      <c r="AD43" s="1456"/>
      <c r="AE43" s="1456"/>
      <c r="AF43" s="1456"/>
      <c r="AG43" s="1456"/>
      <c r="AH43" s="1456"/>
    </row>
    <row r="44" spans="8:34" s="1457" customFormat="1" ht="24.95" customHeight="1">
      <c r="H44" s="1456"/>
      <c r="I44" s="450" t="s">
        <v>28</v>
      </c>
      <c r="J44" s="478"/>
      <c r="K44" s="452"/>
      <c r="L44" s="1054"/>
      <c r="M44" s="1055"/>
      <c r="N44" s="1055"/>
      <c r="O44" s="1055"/>
      <c r="P44" s="1054"/>
      <c r="Q44" s="453"/>
      <c r="R44" s="1203"/>
      <c r="S44" s="1166"/>
      <c r="T44" s="1166"/>
      <c r="U44" s="1166"/>
      <c r="V44" s="1203"/>
      <c r="W44" s="1166"/>
      <c r="X44" s="1166"/>
      <c r="Y44" s="1204"/>
      <c r="Z44" s="1456"/>
      <c r="AA44" s="1456"/>
      <c r="AB44" s="1456"/>
      <c r="AC44" s="1456"/>
      <c r="AD44" s="1456"/>
      <c r="AE44" s="1456"/>
      <c r="AF44" s="1456"/>
      <c r="AG44" s="1456"/>
      <c r="AH44" s="1456"/>
    </row>
    <row r="45" spans="8:34" s="1457" customFormat="1" ht="24.95" customHeight="1">
      <c r="H45" s="1456">
        <v>47</v>
      </c>
      <c r="I45" s="480" t="s">
        <v>29</v>
      </c>
      <c r="J45" s="481"/>
      <c r="K45" s="482"/>
      <c r="L45" s="1061">
        <v>100</v>
      </c>
      <c r="M45" s="1058">
        <v>1.7</v>
      </c>
      <c r="N45" s="1059">
        <v>5</v>
      </c>
      <c r="O45" s="1060">
        <v>4.46</v>
      </c>
      <c r="P45" s="1061">
        <v>85.7</v>
      </c>
      <c r="Q45" s="453"/>
      <c r="R45" s="1095">
        <v>3.2000000000000001E-2</v>
      </c>
      <c r="S45" s="1059">
        <v>8.2899999999999991</v>
      </c>
      <c r="T45" s="1059"/>
      <c r="U45" s="1060"/>
      <c r="V45" s="1095">
        <v>106.24</v>
      </c>
      <c r="W45" s="1059">
        <v>71.22</v>
      </c>
      <c r="X45" s="1059">
        <v>17.45</v>
      </c>
      <c r="Y45" s="1116">
        <v>8.5999999999999993E-2</v>
      </c>
      <c r="Z45" s="1456"/>
      <c r="AA45" s="1456"/>
      <c r="AB45" s="1456"/>
      <c r="AC45" s="1456"/>
      <c r="AD45" s="1456"/>
      <c r="AE45" s="1456"/>
      <c r="AF45" s="1456"/>
      <c r="AG45" s="1456"/>
      <c r="AH45" s="1456"/>
    </row>
    <row r="46" spans="8:34" s="1457" customFormat="1" ht="24.95" customHeight="1">
      <c r="H46" s="1456">
        <v>84</v>
      </c>
      <c r="I46" s="480" t="s">
        <v>30</v>
      </c>
      <c r="J46" s="481"/>
      <c r="K46" s="482"/>
      <c r="L46" s="1061">
        <v>250</v>
      </c>
      <c r="M46" s="1058">
        <v>3.55</v>
      </c>
      <c r="N46" s="1059">
        <v>5.12</v>
      </c>
      <c r="O46" s="1060">
        <v>14.16</v>
      </c>
      <c r="P46" s="1061">
        <v>127.75</v>
      </c>
      <c r="Q46" s="453"/>
      <c r="R46" s="1095">
        <v>0.109</v>
      </c>
      <c r="S46" s="1059">
        <v>4.7</v>
      </c>
      <c r="T46" s="1059"/>
      <c r="U46" s="1060"/>
      <c r="V46" s="1095">
        <v>54.17</v>
      </c>
      <c r="W46" s="1059">
        <v>99.5</v>
      </c>
      <c r="X46" s="1059">
        <v>17.45</v>
      </c>
      <c r="Y46" s="1116">
        <v>0.17299999999999999</v>
      </c>
      <c r="Z46" s="1456"/>
      <c r="AA46" s="1456"/>
      <c r="AB46" s="1456"/>
      <c r="AC46" s="1456"/>
      <c r="AD46" s="1456"/>
      <c r="AE46" s="1456"/>
      <c r="AF46" s="1456"/>
      <c r="AG46" s="1456"/>
      <c r="AH46" s="1456"/>
    </row>
    <row r="47" spans="8:34" s="1457" customFormat="1" ht="24.95" customHeight="1">
      <c r="H47" s="1456">
        <v>245</v>
      </c>
      <c r="I47" s="471" t="s">
        <v>31</v>
      </c>
      <c r="J47" s="473"/>
      <c r="K47" s="466"/>
      <c r="L47" s="279">
        <v>100</v>
      </c>
      <c r="M47" s="280">
        <v>12.57</v>
      </c>
      <c r="N47" s="281">
        <v>14.95</v>
      </c>
      <c r="O47" s="282">
        <v>17.760000000000002</v>
      </c>
      <c r="P47" s="279">
        <v>173.59</v>
      </c>
      <c r="Q47" s="453"/>
      <c r="R47" s="353">
        <v>0.14899999999999999</v>
      </c>
      <c r="S47" s="281">
        <v>10.61</v>
      </c>
      <c r="T47" s="281">
        <v>179.3</v>
      </c>
      <c r="U47" s="282"/>
      <c r="V47" s="353">
        <v>147.51</v>
      </c>
      <c r="W47" s="281">
        <v>85</v>
      </c>
      <c r="X47" s="281">
        <v>20.25</v>
      </c>
      <c r="Y47" s="411">
        <v>1.851</v>
      </c>
      <c r="Z47" s="1456"/>
      <c r="AA47" s="1456"/>
      <c r="AB47" s="1456"/>
      <c r="AC47" s="1456"/>
      <c r="AD47" s="1456"/>
      <c r="AE47" s="1456"/>
      <c r="AF47" s="1456"/>
      <c r="AG47" s="1456"/>
      <c r="AH47" s="1456"/>
    </row>
    <row r="48" spans="8:34" s="1457" customFormat="1" ht="24.95" customHeight="1">
      <c r="H48" s="1456">
        <v>309</v>
      </c>
      <c r="I48" s="480" t="s">
        <v>32</v>
      </c>
      <c r="J48" s="482"/>
      <c r="K48" s="465"/>
      <c r="L48" s="1061">
        <v>180</v>
      </c>
      <c r="M48" s="1058">
        <v>6.8</v>
      </c>
      <c r="N48" s="1059">
        <v>8.1999999999999993</v>
      </c>
      <c r="O48" s="1060">
        <v>19.606000000000002</v>
      </c>
      <c r="P48" s="1061">
        <v>242.28</v>
      </c>
      <c r="Q48" s="453"/>
      <c r="R48" s="1095">
        <v>0.08</v>
      </c>
      <c r="S48" s="1059"/>
      <c r="T48" s="1059">
        <v>135.69999999999999</v>
      </c>
      <c r="U48" s="1060"/>
      <c r="V48" s="1095">
        <v>76</v>
      </c>
      <c r="W48" s="1059">
        <v>68.180000000000007</v>
      </c>
      <c r="X48" s="1059">
        <v>18.61</v>
      </c>
      <c r="Y48" s="1116">
        <v>1</v>
      </c>
      <c r="Z48" s="1456"/>
      <c r="AA48" s="1456"/>
      <c r="AB48" s="1456"/>
      <c r="AC48" s="1456"/>
      <c r="AD48" s="1456"/>
      <c r="AE48" s="1456"/>
      <c r="AF48" s="1456"/>
      <c r="AG48" s="1456"/>
      <c r="AH48" s="1456"/>
    </row>
    <row r="49" spans="8:34" s="1458" customFormat="1" ht="24.95" customHeight="1">
      <c r="H49" s="1456">
        <v>342</v>
      </c>
      <c r="I49" s="499" t="s">
        <v>33</v>
      </c>
      <c r="J49" s="472"/>
      <c r="K49" s="455"/>
      <c r="L49" s="279">
        <v>200</v>
      </c>
      <c r="M49" s="280">
        <v>0.16</v>
      </c>
      <c r="N49" s="281">
        <v>0.12</v>
      </c>
      <c r="O49" s="282">
        <v>28</v>
      </c>
      <c r="P49" s="279">
        <v>114.6</v>
      </c>
      <c r="Q49" s="453"/>
      <c r="R49" s="353">
        <v>0.02</v>
      </c>
      <c r="S49" s="281">
        <v>0.9</v>
      </c>
      <c r="T49" s="281"/>
      <c r="U49" s="282"/>
      <c r="V49" s="353">
        <v>15.38</v>
      </c>
      <c r="W49" s="281">
        <v>6.4</v>
      </c>
      <c r="X49" s="281">
        <v>6.34</v>
      </c>
      <c r="Y49" s="411">
        <v>1</v>
      </c>
    </row>
    <row r="50" spans="8:34" s="1457" customFormat="1" ht="24.95" customHeight="1">
      <c r="H50" s="1456"/>
      <c r="I50" s="471" t="s">
        <v>34</v>
      </c>
      <c r="J50" s="473"/>
      <c r="K50" s="466"/>
      <c r="L50" s="279">
        <v>60</v>
      </c>
      <c r="M50" s="280">
        <v>3.36</v>
      </c>
      <c r="N50" s="281">
        <v>0.66</v>
      </c>
      <c r="O50" s="282">
        <v>29.64</v>
      </c>
      <c r="P50" s="279">
        <v>137.94</v>
      </c>
      <c r="Q50" s="453"/>
      <c r="R50" s="1095">
        <v>7.0000000000000007E-2</v>
      </c>
      <c r="S50" s="1059"/>
      <c r="T50" s="1059"/>
      <c r="U50" s="1060"/>
      <c r="V50" s="1095">
        <v>13.8</v>
      </c>
      <c r="W50" s="1059">
        <v>63.6</v>
      </c>
      <c r="X50" s="1059">
        <v>15</v>
      </c>
      <c r="Y50" s="1116">
        <v>1.86</v>
      </c>
      <c r="Z50" s="1456"/>
      <c r="AA50" s="1456"/>
      <c r="AB50" s="1456"/>
      <c r="AC50" s="1456"/>
      <c r="AD50" s="1456"/>
      <c r="AE50" s="1456"/>
      <c r="AF50" s="1456"/>
      <c r="AG50" s="1456"/>
      <c r="AH50" s="1456"/>
    </row>
    <row r="51" spans="8:34" s="1456" customFormat="1" ht="24.95" customHeight="1">
      <c r="I51" s="471" t="s">
        <v>26</v>
      </c>
      <c r="J51" s="473"/>
      <c r="K51" s="466"/>
      <c r="L51" s="279">
        <v>30</v>
      </c>
      <c r="M51" s="280">
        <v>2.37</v>
      </c>
      <c r="N51" s="281">
        <v>0.3</v>
      </c>
      <c r="O51" s="282">
        <v>14.49</v>
      </c>
      <c r="P51" s="279">
        <v>70.14</v>
      </c>
      <c r="Q51" s="453"/>
      <c r="R51" s="353">
        <v>0.03</v>
      </c>
      <c r="S51" s="281"/>
      <c r="T51" s="281"/>
      <c r="U51" s="282"/>
      <c r="V51" s="353">
        <v>6.9</v>
      </c>
      <c r="W51" s="281">
        <v>26.1</v>
      </c>
      <c r="X51" s="281">
        <v>9.9</v>
      </c>
      <c r="Y51" s="411">
        <v>0.33</v>
      </c>
    </row>
    <row r="52" spans="8:34" s="1457" customFormat="1" ht="24.95" customHeight="1">
      <c r="H52" s="1456"/>
      <c r="I52" s="471"/>
      <c r="J52" s="473"/>
      <c r="K52" s="466"/>
      <c r="L52" s="279"/>
      <c r="M52" s="280"/>
      <c r="N52" s="281"/>
      <c r="O52" s="282"/>
      <c r="P52" s="279"/>
      <c r="Q52" s="1077"/>
      <c r="R52" s="1091"/>
      <c r="S52" s="1050"/>
      <c r="T52" s="1050"/>
      <c r="U52" s="1051"/>
      <c r="V52" s="1091"/>
      <c r="W52" s="1050"/>
      <c r="X52" s="1050"/>
      <c r="Y52" s="1114"/>
      <c r="Z52" s="1456"/>
      <c r="AA52" s="1456"/>
      <c r="AB52" s="1456"/>
      <c r="AC52" s="1456"/>
      <c r="AD52" s="1456"/>
      <c r="AE52" s="1456"/>
      <c r="AF52" s="1456"/>
      <c r="AG52" s="1456"/>
      <c r="AH52" s="1456"/>
    </row>
    <row r="53" spans="8:34" s="1457" customFormat="1" ht="24.95" customHeight="1">
      <c r="H53" s="1456"/>
      <c r="I53" s="523"/>
      <c r="J53" s="524"/>
      <c r="K53" s="475" t="s">
        <v>27</v>
      </c>
      <c r="L53" s="1063"/>
      <c r="M53" s="494">
        <f>SUM(M45:M52)</f>
        <v>30.51</v>
      </c>
      <c r="N53" s="494">
        <f>SUM(N45:N52)</f>
        <v>34.349999999999987</v>
      </c>
      <c r="O53" s="494">
        <f>SUM(O45:O52)</f>
        <v>128.11600000000001</v>
      </c>
      <c r="P53" s="493">
        <f>SUM(P45:P52)</f>
        <v>951.99999999999989</v>
      </c>
      <c r="Q53" s="550">
        <v>0.35</v>
      </c>
      <c r="R53" s="551">
        <f t="shared" ref="R53:Y53" si="5">SUM(R45:R52)</f>
        <v>0.4900000000000001</v>
      </c>
      <c r="S53" s="494">
        <f t="shared" si="5"/>
        <v>24.499999999999996</v>
      </c>
      <c r="T53" s="494">
        <f t="shared" si="5"/>
        <v>315</v>
      </c>
      <c r="U53" s="494"/>
      <c r="V53" s="551">
        <f t="shared" si="5"/>
        <v>419.99999999999994</v>
      </c>
      <c r="W53" s="494">
        <f t="shared" si="5"/>
        <v>420</v>
      </c>
      <c r="X53" s="494">
        <f t="shared" si="5"/>
        <v>105</v>
      </c>
      <c r="Y53" s="608">
        <f t="shared" si="5"/>
        <v>6.3</v>
      </c>
      <c r="Z53" s="1456"/>
      <c r="AA53" s="1456"/>
      <c r="AB53" s="1456"/>
      <c r="AC53" s="1456"/>
      <c r="AD53" s="1456"/>
      <c r="AE53" s="1456"/>
      <c r="AF53" s="1456"/>
      <c r="AG53" s="1456"/>
      <c r="AH53" s="1456"/>
    </row>
    <row r="54" spans="8:34" s="1457" customFormat="1" ht="24.95" customHeight="1">
      <c r="H54" s="1456"/>
      <c r="I54" s="495" t="s">
        <v>35</v>
      </c>
      <c r="J54" s="447"/>
      <c r="K54" s="1279"/>
      <c r="L54" s="1054"/>
      <c r="M54" s="1055"/>
      <c r="N54" s="1055"/>
      <c r="O54" s="1055"/>
      <c r="P54" s="1054"/>
      <c r="Q54" s="552"/>
      <c r="R54" s="1093"/>
      <c r="S54" s="1055"/>
      <c r="T54" s="1055"/>
      <c r="U54" s="1055"/>
      <c r="V54" s="1093"/>
      <c r="W54" s="1055"/>
      <c r="X54" s="1055"/>
      <c r="Y54" s="1115"/>
      <c r="Z54" s="1456"/>
      <c r="AA54" s="1456"/>
      <c r="AB54" s="1456"/>
      <c r="AC54" s="1456"/>
      <c r="AD54" s="1456"/>
      <c r="AE54" s="1456"/>
      <c r="AF54" s="1456"/>
      <c r="AG54" s="1456"/>
      <c r="AH54" s="1456"/>
    </row>
    <row r="55" spans="8:34" s="1457" customFormat="1" ht="24.95" customHeight="1">
      <c r="H55" s="1456">
        <v>609</v>
      </c>
      <c r="I55" s="498" t="s">
        <v>36</v>
      </c>
      <c r="J55" s="526"/>
      <c r="K55" s="1485"/>
      <c r="L55" s="1041">
        <v>80</v>
      </c>
      <c r="M55" s="1042">
        <v>8.42</v>
      </c>
      <c r="N55" s="556">
        <v>6.82</v>
      </c>
      <c r="O55" s="555">
        <v>20.29</v>
      </c>
      <c r="P55" s="1041">
        <v>190.6</v>
      </c>
      <c r="Q55" s="590"/>
      <c r="R55" s="554">
        <v>0.12</v>
      </c>
      <c r="S55" s="556">
        <v>7.42</v>
      </c>
      <c r="T55" s="556">
        <v>30.71</v>
      </c>
      <c r="U55" s="555"/>
      <c r="V55" s="554">
        <v>26.84</v>
      </c>
      <c r="W55" s="556">
        <v>32.92</v>
      </c>
      <c r="X55" s="556">
        <v>14.08</v>
      </c>
      <c r="Y55" s="610">
        <v>2.1800000000000002</v>
      </c>
      <c r="Z55" s="1456"/>
      <c r="AA55" s="1456"/>
      <c r="AB55" s="1456"/>
      <c r="AC55" s="1456"/>
      <c r="AD55" s="1456"/>
      <c r="AE55" s="1456"/>
      <c r="AF55" s="1456"/>
      <c r="AG55" s="1456"/>
      <c r="AH55" s="1456"/>
    </row>
    <row r="56" spans="8:34" s="1457" customFormat="1" ht="24.95" customHeight="1">
      <c r="H56" s="1456">
        <v>386</v>
      </c>
      <c r="I56" s="499" t="s">
        <v>37</v>
      </c>
      <c r="J56" s="472"/>
      <c r="K56" s="455"/>
      <c r="L56" s="1041">
        <v>200</v>
      </c>
      <c r="M56" s="1042">
        <v>5.8</v>
      </c>
      <c r="N56" s="556">
        <v>5</v>
      </c>
      <c r="O56" s="555">
        <v>8</v>
      </c>
      <c r="P56" s="1044">
        <v>100</v>
      </c>
      <c r="Q56" s="553"/>
      <c r="R56" s="554">
        <v>0.08</v>
      </c>
      <c r="S56" s="555">
        <v>1.4</v>
      </c>
      <c r="T56" s="556">
        <v>104.29</v>
      </c>
      <c r="U56" s="555"/>
      <c r="V56" s="554">
        <v>140</v>
      </c>
      <c r="W56" s="556">
        <v>140</v>
      </c>
      <c r="X56" s="556">
        <v>28</v>
      </c>
      <c r="Y56" s="610">
        <v>0.2</v>
      </c>
      <c r="Z56" s="1456"/>
      <c r="AA56" s="1456"/>
      <c r="AB56" s="1456"/>
      <c r="AC56" s="1456"/>
      <c r="AD56" s="1456"/>
      <c r="AE56" s="1456"/>
      <c r="AF56" s="1456"/>
      <c r="AG56" s="1456"/>
      <c r="AH56" s="1456"/>
    </row>
    <row r="57" spans="8:34" s="1457" customFormat="1" ht="24.95" customHeight="1">
      <c r="H57" s="1456">
        <v>360</v>
      </c>
      <c r="I57" s="499" t="s">
        <v>38</v>
      </c>
      <c r="J57" s="472"/>
      <c r="K57" s="459"/>
      <c r="L57" s="279">
        <v>200</v>
      </c>
      <c r="M57" s="280">
        <v>0.11</v>
      </c>
      <c r="N57" s="281">
        <v>0.08</v>
      </c>
      <c r="O57" s="282">
        <v>29.84</v>
      </c>
      <c r="P57" s="279">
        <v>117.4</v>
      </c>
      <c r="Q57" s="592"/>
      <c r="R57" s="1095">
        <v>0.01</v>
      </c>
      <c r="S57" s="1059">
        <v>1.68</v>
      </c>
      <c r="T57" s="1059">
        <v>0</v>
      </c>
      <c r="U57" s="1060"/>
      <c r="V57" s="1095">
        <v>13.16</v>
      </c>
      <c r="W57" s="1059">
        <v>7.08</v>
      </c>
      <c r="X57" s="1059">
        <v>2.92</v>
      </c>
      <c r="Y57" s="1116">
        <v>0.32</v>
      </c>
      <c r="Z57" s="1456"/>
      <c r="AA57" s="1456"/>
      <c r="AB57" s="1456"/>
      <c r="AC57" s="1456"/>
      <c r="AD57" s="1456"/>
      <c r="AE57" s="1456"/>
      <c r="AF57" s="1456"/>
      <c r="AG57" s="1456"/>
      <c r="AH57" s="1456"/>
    </row>
    <row r="58" spans="8:34" s="1457" customFormat="1" ht="24.95" customHeight="1">
      <c r="H58" s="1456"/>
      <c r="I58" s="451"/>
      <c r="J58" s="500"/>
      <c r="K58" s="451" t="s">
        <v>27</v>
      </c>
      <c r="L58" s="501"/>
      <c r="M58" s="502">
        <f>SUM(M55:M57)</f>
        <v>14.329999999999998</v>
      </c>
      <c r="N58" s="502">
        <f>SUM(N55:N57)</f>
        <v>11.9</v>
      </c>
      <c r="O58" s="502">
        <f>SUM(O55:O57)</f>
        <v>58.129999999999995</v>
      </c>
      <c r="P58" s="1486">
        <f>SUM(P55:P57)</f>
        <v>408</v>
      </c>
      <c r="Q58" s="1501">
        <v>0.15</v>
      </c>
      <c r="R58" s="565">
        <f t="shared" ref="R58:Y58" si="6">SUM(R55:R57)</f>
        <v>0.21000000000000002</v>
      </c>
      <c r="S58" s="570">
        <f t="shared" si="6"/>
        <v>10.5</v>
      </c>
      <c r="T58" s="570">
        <f t="shared" si="6"/>
        <v>135</v>
      </c>
      <c r="U58" s="567"/>
      <c r="V58" s="597">
        <f t="shared" si="6"/>
        <v>180</v>
      </c>
      <c r="W58" s="570">
        <f t="shared" si="6"/>
        <v>180.00000000000003</v>
      </c>
      <c r="X58" s="570">
        <f t="shared" si="6"/>
        <v>45</v>
      </c>
      <c r="Y58" s="615">
        <f t="shared" si="6"/>
        <v>2.7</v>
      </c>
      <c r="Z58" s="1456"/>
      <c r="AA58" s="1456"/>
      <c r="AB58" s="1456"/>
      <c r="AC58" s="1456"/>
      <c r="AD58" s="1456"/>
      <c r="AE58" s="1456"/>
      <c r="AF58" s="1456"/>
      <c r="AG58" s="1456"/>
      <c r="AH58" s="1456"/>
    </row>
    <row r="59" spans="8:34" s="1457" customFormat="1" ht="24.95" customHeight="1">
      <c r="H59" s="1456"/>
      <c r="I59" s="451"/>
      <c r="J59" s="500"/>
      <c r="K59" s="500"/>
      <c r="L59" s="501"/>
      <c r="M59" s="502"/>
      <c r="N59" s="502"/>
      <c r="O59" s="502"/>
      <c r="P59" s="501"/>
      <c r="Q59" s="568"/>
      <c r="R59" s="1107"/>
      <c r="S59" s="598"/>
      <c r="T59" s="598"/>
      <c r="U59" s="1208"/>
      <c r="V59" s="1230"/>
      <c r="W59" s="598"/>
      <c r="X59" s="598"/>
      <c r="Y59" s="626"/>
      <c r="Z59" s="1456"/>
      <c r="AA59" s="1456"/>
      <c r="AB59" s="1456"/>
      <c r="AC59" s="1456"/>
      <c r="AD59" s="1456"/>
      <c r="AE59" s="1456"/>
      <c r="AF59" s="1456"/>
      <c r="AG59" s="1456"/>
      <c r="AH59" s="1456"/>
    </row>
    <row r="60" spans="8:34" s="1457" customFormat="1" ht="24.95" customHeight="1">
      <c r="H60" s="1456"/>
      <c r="I60" s="518"/>
      <c r="J60" s="1487"/>
      <c r="K60" s="1487" t="s">
        <v>39</v>
      </c>
      <c r="L60" s="516"/>
      <c r="M60" s="583">
        <f>M43+M53+M58</f>
        <v>67.5</v>
      </c>
      <c r="N60" s="1488">
        <f>N43+N53+N58</f>
        <v>69</v>
      </c>
      <c r="O60" s="619">
        <f>O43+O53+O58</f>
        <v>287.25</v>
      </c>
      <c r="P60" s="516" t="s">
        <v>40</v>
      </c>
      <c r="Q60" s="582" t="s">
        <v>41</v>
      </c>
      <c r="R60" s="1502">
        <f t="shared" ref="R60:Y60" si="7">R43+R53+R58</f>
        <v>1.05</v>
      </c>
      <c r="S60" s="1503">
        <f t="shared" si="7"/>
        <v>52.5</v>
      </c>
      <c r="T60" s="1503">
        <f t="shared" si="7"/>
        <v>675</v>
      </c>
      <c r="U60" s="1503"/>
      <c r="V60" s="1503">
        <f t="shared" si="7"/>
        <v>900</v>
      </c>
      <c r="W60" s="1503">
        <f t="shared" si="7"/>
        <v>900</v>
      </c>
      <c r="X60" s="1503">
        <f t="shared" si="7"/>
        <v>225</v>
      </c>
      <c r="Y60" s="1513">
        <f t="shared" si="7"/>
        <v>13.5</v>
      </c>
      <c r="Z60" s="1456"/>
      <c r="AA60" s="1456"/>
      <c r="AB60" s="1456"/>
      <c r="AC60" s="1456"/>
      <c r="AD60" s="1456"/>
      <c r="AE60" s="1456"/>
      <c r="AF60" s="1456"/>
      <c r="AG60" s="1456"/>
      <c r="AH60" s="1456"/>
    </row>
    <row r="61" spans="8:34" s="1457" customFormat="1" ht="24.95" customHeight="1">
      <c r="H61" s="1456"/>
      <c r="I61" s="1079"/>
      <c r="J61" s="518"/>
      <c r="K61" s="515"/>
      <c r="L61" s="1469"/>
      <c r="M61" s="1489"/>
      <c r="N61" s="1489"/>
      <c r="O61" s="1489"/>
      <c r="P61" s="1490">
        <f>P43+P53+P58</f>
        <v>2039.9999999999998</v>
      </c>
      <c r="Q61" s="1504">
        <f>Q43+Q53+Q58</f>
        <v>0.75</v>
      </c>
      <c r="R61" s="1505"/>
      <c r="S61" s="1506"/>
      <c r="T61" s="1506"/>
      <c r="U61" s="1506"/>
      <c r="V61" s="1506"/>
      <c r="W61" s="1506"/>
      <c r="X61" s="1506"/>
      <c r="Y61" s="1514"/>
      <c r="Z61" s="1076"/>
      <c r="AA61" s="1456"/>
      <c r="AB61" s="1456"/>
      <c r="AC61" s="1456"/>
      <c r="AD61" s="1456"/>
      <c r="AE61" s="1456"/>
      <c r="AF61" s="1456"/>
      <c r="AG61" s="1456"/>
      <c r="AH61" s="1456"/>
    </row>
    <row r="62" spans="8:34" s="1459" customFormat="1" ht="24.95" customHeight="1">
      <c r="H62" s="1456"/>
      <c r="I62" s="1491"/>
      <c r="J62" s="1492"/>
      <c r="K62" s="1492"/>
      <c r="L62" s="1493"/>
      <c r="M62" s="1494"/>
      <c r="N62" s="1494"/>
      <c r="O62" s="1494"/>
      <c r="P62" s="1494"/>
      <c r="Q62" s="1494"/>
      <c r="R62" s="1494"/>
      <c r="S62" s="1494"/>
      <c r="T62" s="1494"/>
      <c r="U62" s="1494"/>
      <c r="V62" s="1507"/>
      <c r="W62" s="1507"/>
      <c r="X62" s="1507"/>
      <c r="Y62" s="1515"/>
      <c r="Z62" s="1516"/>
      <c r="AA62" s="1516"/>
      <c r="AB62" s="1516"/>
      <c r="AC62" s="1516"/>
      <c r="AD62" s="1516"/>
      <c r="AE62" s="1516"/>
      <c r="AF62" s="1516"/>
      <c r="AG62" s="1516"/>
      <c r="AH62" s="1516"/>
    </row>
    <row r="63" spans="8:34" ht="24.95" customHeight="1">
      <c r="H63" s="1468"/>
      <c r="I63" s="1495"/>
      <c r="J63" s="1495"/>
      <c r="K63" s="1495"/>
    </row>
    <row r="64" spans="8:34" ht="24.95" customHeight="1">
      <c r="H64" s="1468"/>
      <c r="I64" s="1495"/>
      <c r="J64" s="1495"/>
      <c r="K64" s="1495"/>
    </row>
    <row r="65" spans="8:11" ht="24.95" customHeight="1">
      <c r="H65" s="1468"/>
      <c r="I65" s="1495"/>
      <c r="J65" s="1495"/>
      <c r="K65" s="1495"/>
    </row>
    <row r="66" spans="8:11" ht="24.95" customHeight="1">
      <c r="H66" s="1468"/>
      <c r="I66" s="1495"/>
      <c r="J66" s="1495"/>
      <c r="K66" s="1495"/>
    </row>
    <row r="67" spans="8:11" ht="24.95" customHeight="1">
      <c r="H67" s="1468"/>
      <c r="I67" s="1495"/>
      <c r="J67" s="1495"/>
      <c r="K67" s="1495"/>
    </row>
    <row r="68" spans="8:11" ht="24.95" customHeight="1">
      <c r="H68" s="1468"/>
      <c r="I68" s="1495"/>
      <c r="J68" s="1495"/>
      <c r="K68" s="1495"/>
    </row>
    <row r="69" spans="8:11" ht="24.95" customHeight="1">
      <c r="H69" s="1468"/>
      <c r="I69" s="1495"/>
      <c r="J69" s="1495"/>
      <c r="K69" s="1495"/>
    </row>
    <row r="70" spans="8:11" ht="24.95" customHeight="1">
      <c r="H70" s="1468"/>
      <c r="I70" s="1495"/>
      <c r="J70" s="1495"/>
      <c r="K70" s="1495"/>
    </row>
    <row r="71" spans="8:11" ht="24.95" customHeight="1">
      <c r="H71" s="1468"/>
      <c r="I71" s="1495"/>
      <c r="J71" s="1495"/>
      <c r="K71" s="1495"/>
    </row>
    <row r="72" spans="8:11" ht="24.95" customHeight="1">
      <c r="H72" s="1468"/>
      <c r="I72" s="1495"/>
      <c r="J72" s="1495"/>
      <c r="K72" s="1495"/>
    </row>
    <row r="73" spans="8:11" ht="24.95" customHeight="1">
      <c r="H73" s="1468"/>
      <c r="I73" s="1495"/>
      <c r="J73" s="1495"/>
      <c r="K73" s="1495"/>
    </row>
    <row r="74" spans="8:11" ht="24.95" customHeight="1">
      <c r="H74" s="1468"/>
      <c r="I74" s="1495"/>
      <c r="J74" s="1495"/>
      <c r="K74" s="1495"/>
    </row>
    <row r="75" spans="8:11" ht="24.95" customHeight="1">
      <c r="H75" s="1468"/>
      <c r="I75" s="1495"/>
      <c r="J75" s="1495"/>
      <c r="K75" s="1495"/>
    </row>
    <row r="76" spans="8:11" ht="24.95" customHeight="1">
      <c r="H76" s="1468"/>
      <c r="I76" s="1495"/>
      <c r="J76" s="1495"/>
      <c r="K76" s="1495"/>
    </row>
    <row r="77" spans="8:11" ht="24.95" customHeight="1">
      <c r="H77" s="1468"/>
      <c r="I77" s="1495"/>
      <c r="J77" s="1495"/>
      <c r="K77" s="1495"/>
    </row>
    <row r="78" spans="8:11" ht="24.95" customHeight="1">
      <c r="H78" s="1468"/>
      <c r="I78" s="1495"/>
      <c r="J78" s="1495"/>
      <c r="K78" s="1495"/>
    </row>
    <row r="79" spans="8:11" ht="24.95" customHeight="1">
      <c r="H79" s="1468"/>
      <c r="I79" s="1495"/>
      <c r="J79" s="1495"/>
      <c r="K79" s="1495"/>
    </row>
    <row r="80" spans="8:11" ht="24.95" customHeight="1">
      <c r="H80" s="1468"/>
      <c r="I80" s="1495"/>
      <c r="J80" s="1495"/>
      <c r="K80" s="1495"/>
    </row>
    <row r="81" spans="8:11" ht="24.95" customHeight="1">
      <c r="H81" s="1468"/>
      <c r="I81" s="1495"/>
      <c r="J81" s="1495"/>
      <c r="K81" s="1495"/>
    </row>
    <row r="82" spans="8:11" ht="24.95" customHeight="1">
      <c r="H82" s="1468"/>
      <c r="I82" s="1495"/>
      <c r="J82" s="1495"/>
      <c r="K82" s="1495"/>
    </row>
    <row r="83" spans="8:11" ht="24.95" customHeight="1">
      <c r="H83" s="1468"/>
      <c r="I83" s="1495"/>
      <c r="J83" s="1495"/>
      <c r="K83" s="1495"/>
    </row>
    <row r="84" spans="8:11" ht="24.95" customHeight="1">
      <c r="H84" s="1468"/>
      <c r="I84" s="1495"/>
      <c r="J84" s="1495"/>
      <c r="K84" s="1495"/>
    </row>
    <row r="85" spans="8:11" ht="24.95" customHeight="1">
      <c r="H85" s="1468"/>
      <c r="I85" s="1495"/>
      <c r="J85" s="1495"/>
      <c r="K85" s="1495"/>
    </row>
    <row r="86" spans="8:11" ht="24.95" customHeight="1">
      <c r="H86" s="1468"/>
      <c r="I86" s="1495"/>
      <c r="J86" s="1495"/>
      <c r="K86" s="1495"/>
    </row>
    <row r="87" spans="8:11" ht="24.95" customHeight="1">
      <c r="H87" s="1468"/>
      <c r="I87" s="1495"/>
      <c r="J87" s="1495"/>
      <c r="K87" s="1495"/>
    </row>
    <row r="88" spans="8:11" ht="24.95" customHeight="1">
      <c r="H88" s="1468"/>
      <c r="I88" s="1495"/>
      <c r="J88" s="1495"/>
      <c r="K88" s="1495"/>
    </row>
    <row r="89" spans="8:11" ht="24.95" customHeight="1">
      <c r="H89" s="1468"/>
      <c r="I89" s="1495"/>
      <c r="J89" s="1495"/>
      <c r="K89" s="1495"/>
    </row>
    <row r="90" spans="8:11" ht="24.95" customHeight="1">
      <c r="H90" s="1468"/>
      <c r="I90" s="1495"/>
      <c r="J90" s="1495"/>
      <c r="K90" s="1495"/>
    </row>
    <row r="91" spans="8:11" ht="24.95" customHeight="1">
      <c r="H91" s="1468"/>
      <c r="I91" s="1495"/>
      <c r="J91" s="1495"/>
      <c r="K91" s="1495"/>
    </row>
    <row r="92" spans="8:11" ht="24.95" customHeight="1">
      <c r="H92" s="1468"/>
      <c r="I92" s="1495"/>
      <c r="J92" s="1495"/>
      <c r="K92" s="1495"/>
    </row>
    <row r="93" spans="8:11" ht="24.95" customHeight="1">
      <c r="H93" s="1468"/>
      <c r="I93" s="1495"/>
      <c r="J93" s="1495"/>
      <c r="K93" s="1495"/>
    </row>
    <row r="94" spans="8:11" ht="24.95" customHeight="1">
      <c r="H94" s="1468"/>
      <c r="I94" s="1495"/>
      <c r="J94" s="1495"/>
      <c r="K94" s="1495"/>
    </row>
    <row r="95" spans="8:11" ht="24.95" customHeight="1">
      <c r="H95" s="1468"/>
      <c r="I95" s="1495"/>
      <c r="J95" s="1495"/>
      <c r="K95" s="1495"/>
    </row>
    <row r="96" spans="8:11" ht="24.95" customHeight="1">
      <c r="H96" s="1468"/>
      <c r="I96" s="1495"/>
      <c r="J96" s="1495"/>
      <c r="K96" s="1495"/>
    </row>
    <row r="97" spans="8:11" ht="24.95" customHeight="1">
      <c r="H97" s="1468"/>
      <c r="I97" s="1495"/>
      <c r="J97" s="1495"/>
      <c r="K97" s="1495"/>
    </row>
    <row r="98" spans="8:11" ht="24.95" customHeight="1">
      <c r="H98" s="1468"/>
      <c r="I98" s="1495"/>
      <c r="J98" s="1495"/>
      <c r="K98" s="1495"/>
    </row>
    <row r="99" spans="8:11" ht="24.95" customHeight="1">
      <c r="H99" s="1468"/>
      <c r="I99" s="1495"/>
      <c r="J99" s="1495"/>
      <c r="K99" s="1495"/>
    </row>
    <row r="100" spans="8:11" ht="24.95" customHeight="1">
      <c r="H100" s="1468"/>
      <c r="I100" s="1495"/>
      <c r="J100" s="1495"/>
      <c r="K100" s="1495"/>
    </row>
    <row r="101" spans="8:11" ht="24.95" customHeight="1">
      <c r="H101" s="1468"/>
      <c r="I101" s="1495"/>
      <c r="J101" s="1495"/>
      <c r="K101" s="1495"/>
    </row>
    <row r="102" spans="8:11" ht="24.95" customHeight="1">
      <c r="H102" s="1468"/>
      <c r="I102" s="1495"/>
      <c r="J102" s="1495"/>
      <c r="K102" s="1495"/>
    </row>
    <row r="103" spans="8:11" ht="24.95" customHeight="1">
      <c r="H103" s="1468"/>
      <c r="I103" s="1495"/>
      <c r="J103" s="1495"/>
      <c r="K103" s="1495"/>
    </row>
    <row r="104" spans="8:11" ht="24.95" customHeight="1">
      <c r="H104" s="1468"/>
      <c r="I104" s="1495"/>
      <c r="J104" s="1495"/>
      <c r="K104" s="1495"/>
    </row>
    <row r="105" spans="8:11" ht="24.95" customHeight="1">
      <c r="H105" s="1468"/>
      <c r="I105" s="1495"/>
      <c r="J105" s="1495"/>
      <c r="K105" s="1495"/>
    </row>
    <row r="106" spans="8:11" ht="24.95" customHeight="1">
      <c r="H106" s="1468"/>
      <c r="I106" s="1495"/>
      <c r="J106" s="1495"/>
      <c r="K106" s="1495"/>
    </row>
    <row r="107" spans="8:11" ht="24.95" customHeight="1">
      <c r="H107" s="1468"/>
      <c r="I107" s="1495"/>
      <c r="J107" s="1495"/>
      <c r="K107" s="1495"/>
    </row>
    <row r="108" spans="8:11" ht="24.95" customHeight="1">
      <c r="H108" s="1468"/>
      <c r="I108" s="1495"/>
      <c r="J108" s="1495"/>
      <c r="K108" s="1495"/>
    </row>
    <row r="109" spans="8:11" ht="24.95" customHeight="1">
      <c r="H109" s="1468"/>
      <c r="I109" s="1495"/>
      <c r="J109" s="1495"/>
      <c r="K109" s="1495"/>
    </row>
    <row r="110" spans="8:11" ht="24.95" customHeight="1">
      <c r="H110" s="1468"/>
      <c r="I110" s="1495"/>
      <c r="J110" s="1495"/>
      <c r="K110" s="1495"/>
    </row>
    <row r="111" spans="8:11" ht="24.95" customHeight="1">
      <c r="H111" s="1468"/>
      <c r="I111" s="1495"/>
      <c r="J111" s="1495"/>
      <c r="K111" s="1495"/>
    </row>
    <row r="112" spans="8:11" ht="24.95" customHeight="1">
      <c r="H112" s="1468"/>
      <c r="I112" s="1495"/>
      <c r="J112" s="1495"/>
      <c r="K112" s="1495"/>
    </row>
    <row r="113" spans="8:11" ht="24.95" customHeight="1">
      <c r="H113" s="1468"/>
      <c r="I113" s="1495"/>
      <c r="J113" s="1495"/>
      <c r="K113" s="1495"/>
    </row>
    <row r="114" spans="8:11" ht="24.95" customHeight="1">
      <c r="H114" s="1468"/>
      <c r="I114" s="1495"/>
      <c r="J114" s="1495"/>
      <c r="K114" s="1495"/>
    </row>
    <row r="115" spans="8:11" ht="24.95" customHeight="1">
      <c r="H115" s="1468"/>
      <c r="I115" s="1495"/>
      <c r="J115" s="1495"/>
      <c r="K115" s="1495"/>
    </row>
    <row r="116" spans="8:11" ht="24.95" customHeight="1">
      <c r="H116" s="1468"/>
      <c r="I116" s="1495"/>
      <c r="J116" s="1495"/>
      <c r="K116" s="1495"/>
    </row>
    <row r="117" spans="8:11" ht="24.95" customHeight="1">
      <c r="H117" s="1468"/>
      <c r="I117" s="1495"/>
      <c r="J117" s="1495"/>
      <c r="K117" s="1495"/>
    </row>
    <row r="118" spans="8:11" ht="24.95" customHeight="1">
      <c r="H118" s="1468"/>
      <c r="I118" s="1495"/>
      <c r="J118" s="1495"/>
      <c r="K118" s="1495"/>
    </row>
    <row r="119" spans="8:11" ht="24.95" customHeight="1">
      <c r="H119" s="1468"/>
      <c r="I119" s="1495"/>
      <c r="J119" s="1495"/>
      <c r="K119" s="1495"/>
    </row>
    <row r="120" spans="8:11" ht="24.95" customHeight="1">
      <c r="H120" s="1468"/>
      <c r="I120" s="1495"/>
      <c r="J120" s="1495"/>
      <c r="K120" s="1495"/>
    </row>
    <row r="121" spans="8:11" ht="24.95" customHeight="1">
      <c r="H121" s="1468"/>
      <c r="I121" s="1495"/>
      <c r="J121" s="1495"/>
      <c r="K121" s="1495"/>
    </row>
    <row r="122" spans="8:11" ht="24.95" customHeight="1">
      <c r="H122" s="1468"/>
      <c r="I122" s="1495"/>
      <c r="J122" s="1495"/>
      <c r="K122" s="1495"/>
    </row>
    <row r="123" spans="8:11" ht="24.95" customHeight="1">
      <c r="H123" s="1468"/>
      <c r="I123" s="1495"/>
      <c r="J123" s="1495"/>
      <c r="K123" s="1495"/>
    </row>
    <row r="124" spans="8:11" ht="24.95" customHeight="1">
      <c r="H124" s="1468"/>
      <c r="I124" s="1495"/>
      <c r="J124" s="1495"/>
      <c r="K124" s="1495"/>
    </row>
    <row r="125" spans="8:11" ht="24.95" customHeight="1">
      <c r="H125" s="1468"/>
      <c r="I125" s="1495"/>
      <c r="J125" s="1495"/>
      <c r="K125" s="1495"/>
    </row>
    <row r="126" spans="8:11" ht="24.95" customHeight="1">
      <c r="H126" s="1468"/>
      <c r="I126" s="1495"/>
      <c r="J126" s="1495"/>
      <c r="K126" s="1495"/>
    </row>
    <row r="127" spans="8:11" ht="24.95" customHeight="1">
      <c r="H127" s="1468"/>
      <c r="I127" s="1495"/>
      <c r="J127" s="1495"/>
      <c r="K127" s="1495"/>
    </row>
    <row r="128" spans="8:11" ht="24.95" customHeight="1">
      <c r="H128" s="1468"/>
      <c r="I128" s="1495"/>
      <c r="J128" s="1495"/>
      <c r="K128" s="1495"/>
    </row>
    <row r="129" spans="8:11" ht="24.95" customHeight="1">
      <c r="H129" s="1468"/>
      <c r="I129" s="1495"/>
      <c r="J129" s="1495"/>
      <c r="K129" s="1495"/>
    </row>
    <row r="130" spans="8:11" ht="24.95" customHeight="1">
      <c r="H130" s="1468"/>
      <c r="I130" s="1495"/>
      <c r="J130" s="1495"/>
      <c r="K130" s="1495"/>
    </row>
    <row r="131" spans="8:11" ht="24.95" customHeight="1">
      <c r="H131" s="1468"/>
      <c r="I131" s="1495"/>
      <c r="J131" s="1495"/>
      <c r="K131" s="1495"/>
    </row>
    <row r="132" spans="8:11" ht="24.95" customHeight="1">
      <c r="H132" s="1468"/>
      <c r="I132" s="1495"/>
      <c r="J132" s="1495"/>
      <c r="K132" s="1495"/>
    </row>
    <row r="133" spans="8:11" ht="24.95" customHeight="1">
      <c r="H133" s="1468"/>
      <c r="I133" s="1495"/>
      <c r="J133" s="1495"/>
      <c r="K133" s="1495"/>
    </row>
    <row r="134" spans="8:11" ht="24.95" customHeight="1">
      <c r="H134" s="1468"/>
      <c r="I134" s="1495"/>
      <c r="J134" s="1495"/>
      <c r="K134" s="1495"/>
    </row>
    <row r="135" spans="8:11" ht="24.95" customHeight="1">
      <c r="H135" s="1468"/>
      <c r="I135" s="1495"/>
      <c r="J135" s="1495"/>
      <c r="K135" s="1495"/>
    </row>
    <row r="136" spans="8:11" ht="24.95" customHeight="1">
      <c r="H136" s="1468"/>
      <c r="I136" s="1495"/>
      <c r="J136" s="1495"/>
      <c r="K136" s="1495"/>
    </row>
    <row r="137" spans="8:11" ht="24.95" customHeight="1">
      <c r="H137" s="1468"/>
      <c r="I137" s="1495"/>
      <c r="J137" s="1495"/>
      <c r="K137" s="1495"/>
    </row>
    <row r="138" spans="8:11" ht="24.95" customHeight="1">
      <c r="H138" s="1468"/>
      <c r="I138" s="1495"/>
      <c r="J138" s="1495"/>
      <c r="K138" s="1495"/>
    </row>
    <row r="139" spans="8:11" ht="24.95" customHeight="1">
      <c r="H139" s="1468"/>
      <c r="I139" s="1495"/>
      <c r="J139" s="1495"/>
      <c r="K139" s="1495"/>
    </row>
    <row r="140" spans="8:11" ht="24.95" customHeight="1">
      <c r="H140" s="1468"/>
      <c r="I140" s="1495"/>
      <c r="J140" s="1495"/>
      <c r="K140" s="1495"/>
    </row>
    <row r="141" spans="8:11" ht="24.95" customHeight="1">
      <c r="H141" s="1468"/>
      <c r="I141" s="1495"/>
      <c r="J141" s="1495"/>
      <c r="K141" s="1495"/>
    </row>
    <row r="142" spans="8:11" ht="24.95" customHeight="1">
      <c r="H142" s="1468"/>
      <c r="I142" s="1495"/>
      <c r="J142" s="1495"/>
      <c r="K142" s="1495"/>
    </row>
    <row r="143" spans="8:11" ht="24.95" customHeight="1">
      <c r="H143" s="1468"/>
      <c r="I143" s="1495"/>
      <c r="J143" s="1495"/>
      <c r="K143" s="1495"/>
    </row>
    <row r="144" spans="8:11" ht="24.95" customHeight="1">
      <c r="H144" s="1468"/>
      <c r="I144" s="1495"/>
      <c r="J144" s="1495"/>
      <c r="K144" s="1495"/>
    </row>
    <row r="145" spans="8:11" ht="24.95" customHeight="1">
      <c r="H145" s="1468"/>
      <c r="I145" s="1495"/>
      <c r="J145" s="1495"/>
      <c r="K145" s="1495"/>
    </row>
    <row r="146" spans="8:11" ht="24.95" customHeight="1">
      <c r="H146" s="1468"/>
      <c r="I146" s="1495"/>
      <c r="J146" s="1495"/>
      <c r="K146" s="1495"/>
    </row>
    <row r="147" spans="8:11" ht="24.95" customHeight="1">
      <c r="H147" s="1468"/>
      <c r="I147" s="1495"/>
      <c r="J147" s="1495"/>
      <c r="K147" s="1495"/>
    </row>
    <row r="148" spans="8:11" ht="24.95" customHeight="1">
      <c r="H148" s="1468"/>
      <c r="I148" s="1495"/>
      <c r="J148" s="1495"/>
      <c r="K148" s="1495"/>
    </row>
    <row r="149" spans="8:11" ht="24.95" customHeight="1">
      <c r="H149" s="1468"/>
      <c r="I149" s="1495"/>
      <c r="J149" s="1495"/>
      <c r="K149" s="1495"/>
    </row>
    <row r="150" spans="8:11" ht="24.95" customHeight="1">
      <c r="H150" s="1468"/>
      <c r="I150" s="1495"/>
      <c r="J150" s="1495"/>
      <c r="K150" s="1495"/>
    </row>
    <row r="151" spans="8:11" ht="24.95" customHeight="1">
      <c r="H151" s="1468"/>
      <c r="I151" s="1495"/>
      <c r="J151" s="1495"/>
      <c r="K151" s="1495"/>
    </row>
    <row r="152" spans="8:11" ht="24.95" customHeight="1">
      <c r="H152" s="1468"/>
      <c r="I152" s="1495"/>
      <c r="J152" s="1495"/>
      <c r="K152" s="1495"/>
    </row>
    <row r="153" spans="8:11" ht="24.95" customHeight="1">
      <c r="H153" s="1468"/>
      <c r="I153" s="1495"/>
      <c r="J153" s="1495"/>
      <c r="K153" s="1495"/>
    </row>
    <row r="154" spans="8:11" ht="24.95" customHeight="1">
      <c r="H154" s="1468"/>
      <c r="I154" s="1495"/>
      <c r="J154" s="1495"/>
      <c r="K154" s="1495"/>
    </row>
    <row r="155" spans="8:11" ht="24.95" customHeight="1">
      <c r="H155" s="1468"/>
      <c r="I155" s="1495"/>
      <c r="J155" s="1495"/>
      <c r="K155" s="1495"/>
    </row>
    <row r="156" spans="8:11" ht="24.95" customHeight="1">
      <c r="H156" s="1468"/>
      <c r="I156" s="1495"/>
      <c r="J156" s="1495"/>
      <c r="K156" s="1495"/>
    </row>
    <row r="157" spans="8:11" ht="24.95" customHeight="1">
      <c r="H157" s="1468"/>
      <c r="I157" s="1495"/>
      <c r="J157" s="1495"/>
      <c r="K157" s="1495"/>
    </row>
    <row r="158" spans="8:11" ht="24.95" customHeight="1">
      <c r="H158" s="1468"/>
      <c r="I158" s="1495"/>
      <c r="J158" s="1495"/>
      <c r="K158" s="1495"/>
    </row>
    <row r="159" spans="8:11" ht="24.95" customHeight="1">
      <c r="H159" s="1468"/>
      <c r="I159" s="1495"/>
      <c r="J159" s="1495"/>
      <c r="K159" s="1495"/>
    </row>
    <row r="160" spans="8:11" ht="24.95" customHeight="1">
      <c r="H160" s="1468"/>
      <c r="I160" s="1495"/>
      <c r="J160" s="1495"/>
      <c r="K160" s="1495"/>
    </row>
    <row r="161" spans="8:11" ht="24.95" customHeight="1">
      <c r="H161" s="1468"/>
      <c r="I161" s="1495"/>
      <c r="J161" s="1495"/>
      <c r="K161" s="1495"/>
    </row>
    <row r="162" spans="8:11" ht="24.95" customHeight="1">
      <c r="H162" s="1468"/>
      <c r="I162" s="1495"/>
      <c r="J162" s="1495"/>
      <c r="K162" s="1495"/>
    </row>
    <row r="163" spans="8:11" ht="24.95" customHeight="1">
      <c r="H163" s="1468"/>
      <c r="I163" s="1495"/>
      <c r="J163" s="1495"/>
      <c r="K163" s="1495"/>
    </row>
    <row r="164" spans="8:11" ht="24.95" customHeight="1">
      <c r="H164" s="1468"/>
      <c r="I164" s="1495"/>
      <c r="J164" s="1495"/>
      <c r="K164" s="1495"/>
    </row>
    <row r="165" spans="8:11" ht="24.95" customHeight="1">
      <c r="H165" s="1468"/>
      <c r="I165" s="1495"/>
      <c r="J165" s="1495"/>
      <c r="K165" s="1495"/>
    </row>
    <row r="166" spans="8:11" ht="24.95" customHeight="1">
      <c r="H166" s="1468"/>
      <c r="I166" s="1495"/>
      <c r="J166" s="1495"/>
      <c r="K166" s="1495"/>
    </row>
    <row r="167" spans="8:11" ht="24.95" customHeight="1">
      <c r="H167" s="1468"/>
      <c r="I167" s="1495"/>
      <c r="J167" s="1495"/>
      <c r="K167" s="1495"/>
    </row>
    <row r="168" spans="8:11" ht="24.95" customHeight="1">
      <c r="H168" s="1468"/>
      <c r="I168" s="1495"/>
      <c r="J168" s="1495"/>
      <c r="K168" s="1495"/>
    </row>
    <row r="169" spans="8:11" ht="24.95" customHeight="1">
      <c r="H169" s="1468"/>
      <c r="I169" s="1495"/>
      <c r="J169" s="1495"/>
      <c r="K169" s="1495"/>
    </row>
    <row r="170" spans="8:11" ht="24.95" customHeight="1">
      <c r="H170" s="1468"/>
      <c r="I170" s="1495"/>
      <c r="J170" s="1495"/>
      <c r="K170" s="1495"/>
    </row>
    <row r="171" spans="8:11" ht="24.95" customHeight="1">
      <c r="H171" s="1468"/>
      <c r="I171" s="1495"/>
      <c r="J171" s="1495"/>
      <c r="K171" s="1495"/>
    </row>
    <row r="172" spans="8:11" ht="24.95" customHeight="1">
      <c r="H172" s="1468"/>
      <c r="I172" s="1495"/>
      <c r="J172" s="1495"/>
      <c r="K172" s="1495"/>
    </row>
    <row r="173" spans="8:11" ht="24.95" customHeight="1">
      <c r="H173" s="1468"/>
      <c r="I173" s="1495"/>
      <c r="J173" s="1495"/>
      <c r="K173" s="1495"/>
    </row>
    <row r="174" spans="8:11" ht="24.95" customHeight="1">
      <c r="H174" s="1468"/>
      <c r="I174" s="1495"/>
      <c r="J174" s="1495"/>
      <c r="K174" s="1495"/>
    </row>
    <row r="175" spans="8:11" ht="24.95" customHeight="1">
      <c r="H175" s="1468"/>
      <c r="I175" s="1495"/>
      <c r="J175" s="1495"/>
      <c r="K175" s="1495"/>
    </row>
    <row r="176" spans="8:11" ht="24.95" customHeight="1">
      <c r="H176" s="1468"/>
      <c r="I176" s="1495"/>
      <c r="J176" s="1495"/>
      <c r="K176" s="1495"/>
    </row>
    <row r="177" spans="8:11" ht="24.95" customHeight="1">
      <c r="H177" s="1468"/>
      <c r="I177" s="1495"/>
      <c r="J177" s="1495"/>
      <c r="K177" s="1495"/>
    </row>
    <row r="178" spans="8:11" ht="24.95" customHeight="1">
      <c r="H178" s="1468"/>
      <c r="I178" s="1495"/>
      <c r="J178" s="1495"/>
      <c r="K178" s="1495"/>
    </row>
    <row r="179" spans="8:11" ht="24.95" customHeight="1">
      <c r="H179" s="1468"/>
      <c r="I179" s="1495"/>
      <c r="J179" s="1495"/>
      <c r="K179" s="1495"/>
    </row>
    <row r="180" spans="8:11" ht="24.95" customHeight="1">
      <c r="H180" s="1468"/>
      <c r="I180" s="1495"/>
      <c r="J180" s="1495"/>
      <c r="K180" s="1495"/>
    </row>
    <row r="181" spans="8:11" ht="24.95" customHeight="1">
      <c r="H181" s="1468"/>
      <c r="I181" s="1495"/>
      <c r="J181" s="1495"/>
      <c r="K181" s="1495"/>
    </row>
    <row r="182" spans="8:11" ht="24.95" customHeight="1">
      <c r="H182" s="1468"/>
      <c r="I182" s="1495"/>
      <c r="J182" s="1495"/>
      <c r="K182" s="1495"/>
    </row>
    <row r="183" spans="8:11" ht="24.95" customHeight="1">
      <c r="H183" s="1468"/>
      <c r="I183" s="1495"/>
      <c r="J183" s="1495"/>
      <c r="K183" s="1495"/>
    </row>
    <row r="184" spans="8:11" ht="24.95" customHeight="1">
      <c r="H184" s="1468"/>
      <c r="I184" s="1495"/>
      <c r="J184" s="1495"/>
      <c r="K184" s="1495"/>
    </row>
    <row r="185" spans="8:11" ht="24.95" customHeight="1">
      <c r="H185" s="1468"/>
      <c r="I185" s="1495"/>
      <c r="J185" s="1495"/>
      <c r="K185" s="1495"/>
    </row>
    <row r="186" spans="8:11" ht="24.95" customHeight="1">
      <c r="H186" s="1468"/>
      <c r="I186" s="1495"/>
      <c r="J186" s="1495"/>
      <c r="K186" s="1495"/>
    </row>
    <row r="187" spans="8:11" ht="24.95" customHeight="1">
      <c r="H187" s="1468"/>
      <c r="I187" s="1495"/>
      <c r="J187" s="1495"/>
      <c r="K187" s="1495"/>
    </row>
    <row r="188" spans="8:11" ht="24.95" customHeight="1">
      <c r="H188" s="1468"/>
      <c r="I188" s="1495"/>
      <c r="J188" s="1495"/>
      <c r="K188" s="1495"/>
    </row>
    <row r="189" spans="8:11" ht="24.95" customHeight="1">
      <c r="H189" s="1468"/>
      <c r="I189" s="1495"/>
      <c r="J189" s="1495"/>
      <c r="K189" s="1495"/>
    </row>
    <row r="190" spans="8:11" ht="24.95" customHeight="1">
      <c r="H190" s="1468"/>
      <c r="I190" s="1495"/>
      <c r="J190" s="1495"/>
      <c r="K190" s="1495"/>
    </row>
    <row r="191" spans="8:11" ht="24.95" customHeight="1">
      <c r="H191" s="1468"/>
      <c r="I191" s="1495"/>
      <c r="J191" s="1495"/>
      <c r="K191" s="1495"/>
    </row>
    <row r="192" spans="8:11" ht="24.95" customHeight="1">
      <c r="H192" s="1468"/>
      <c r="I192" s="1495"/>
      <c r="J192" s="1495"/>
      <c r="K192" s="1495"/>
    </row>
    <row r="193" spans="8:11" ht="24.95" customHeight="1">
      <c r="H193" s="1468"/>
      <c r="I193" s="1495"/>
      <c r="J193" s="1495"/>
      <c r="K193" s="1495"/>
    </row>
    <row r="194" spans="8:11" ht="24.95" customHeight="1">
      <c r="H194" s="1468"/>
      <c r="I194" s="1495"/>
      <c r="J194" s="1495"/>
      <c r="K194" s="1495"/>
    </row>
    <row r="195" spans="8:11" ht="24.95" customHeight="1">
      <c r="H195" s="1468"/>
      <c r="I195" s="1495"/>
      <c r="J195" s="1495"/>
      <c r="K195" s="1495"/>
    </row>
    <row r="196" spans="8:11" ht="24.95" customHeight="1">
      <c r="H196" s="1468"/>
      <c r="I196" s="1495"/>
      <c r="J196" s="1495"/>
      <c r="K196" s="1495"/>
    </row>
    <row r="197" spans="8:11" ht="24.95" customHeight="1">
      <c r="H197" s="1468"/>
      <c r="I197" s="1495"/>
      <c r="J197" s="1495"/>
      <c r="K197" s="1495"/>
    </row>
    <row r="198" spans="8:11" ht="24.95" customHeight="1">
      <c r="H198" s="1468"/>
      <c r="I198" s="1495"/>
      <c r="J198" s="1495"/>
      <c r="K198" s="1495"/>
    </row>
    <row r="199" spans="8:11" ht="24.95" customHeight="1">
      <c r="H199" s="1468"/>
      <c r="I199" s="1495"/>
      <c r="J199" s="1495"/>
      <c r="K199" s="1495"/>
    </row>
    <row r="200" spans="8:11" ht="24.95" customHeight="1">
      <c r="H200" s="1468"/>
      <c r="I200" s="1495"/>
      <c r="J200" s="1495"/>
      <c r="K200" s="1495"/>
    </row>
    <row r="201" spans="8:11" ht="24.95" customHeight="1">
      <c r="H201" s="1468"/>
      <c r="I201" s="1495"/>
      <c r="J201" s="1495"/>
      <c r="K201" s="1495"/>
    </row>
    <row r="202" spans="8:11" ht="24.95" customHeight="1">
      <c r="H202" s="1468"/>
      <c r="I202" s="1495"/>
      <c r="J202" s="1495"/>
      <c r="K202" s="1495"/>
    </row>
    <row r="203" spans="8:11" ht="24.95" customHeight="1">
      <c r="H203" s="1468"/>
      <c r="I203" s="1495"/>
      <c r="J203" s="1495"/>
      <c r="K203" s="1495"/>
    </row>
    <row r="204" spans="8:11" ht="24.95" customHeight="1">
      <c r="H204" s="1468"/>
      <c r="I204" s="1495"/>
      <c r="J204" s="1495"/>
      <c r="K204" s="1495"/>
    </row>
    <row r="205" spans="8:11" ht="24.95" customHeight="1">
      <c r="H205" s="1468"/>
      <c r="I205" s="1495"/>
      <c r="J205" s="1495"/>
      <c r="K205" s="1495"/>
    </row>
    <row r="206" spans="8:11" ht="24.95" customHeight="1">
      <c r="H206" s="1468"/>
      <c r="I206" s="1495"/>
      <c r="J206" s="1495"/>
      <c r="K206" s="1495"/>
    </row>
    <row r="207" spans="8:11" ht="24.95" customHeight="1">
      <c r="H207" s="1468"/>
      <c r="I207" s="1495"/>
      <c r="J207" s="1495"/>
      <c r="K207" s="1495"/>
    </row>
    <row r="208" spans="8:11" ht="24.95" customHeight="1">
      <c r="H208" s="1468"/>
      <c r="I208" s="1495"/>
      <c r="J208" s="1495"/>
      <c r="K208" s="1495"/>
    </row>
    <row r="209" spans="8:11" ht="24.95" customHeight="1">
      <c r="H209" s="1468"/>
      <c r="I209" s="1495"/>
      <c r="J209" s="1495"/>
      <c r="K209" s="1495"/>
    </row>
    <row r="210" spans="8:11" ht="24.95" customHeight="1">
      <c r="H210" s="1468"/>
      <c r="I210" s="1495"/>
      <c r="J210" s="1495"/>
      <c r="K210" s="1495"/>
    </row>
    <row r="211" spans="8:11" ht="24.95" customHeight="1">
      <c r="H211" s="1468"/>
      <c r="I211" s="1495"/>
      <c r="J211" s="1495"/>
      <c r="K211" s="1495"/>
    </row>
    <row r="212" spans="8:11" ht="24.95" customHeight="1">
      <c r="H212" s="1468"/>
      <c r="I212" s="1495"/>
      <c r="J212" s="1495"/>
      <c r="K212" s="1495"/>
    </row>
    <row r="213" spans="8:11" ht="24.95" customHeight="1">
      <c r="H213" s="1468"/>
      <c r="I213" s="1495"/>
      <c r="J213" s="1495"/>
      <c r="K213" s="1495"/>
    </row>
    <row r="214" spans="8:11" ht="24.95" customHeight="1">
      <c r="H214" s="1468"/>
      <c r="I214" s="1495"/>
      <c r="J214" s="1495"/>
      <c r="K214" s="1495"/>
    </row>
    <row r="215" spans="8:11" ht="24.95" customHeight="1">
      <c r="H215" s="1468"/>
      <c r="I215" s="1495"/>
      <c r="J215" s="1495"/>
      <c r="K215" s="1495"/>
    </row>
    <row r="216" spans="8:11" ht="24.95" customHeight="1">
      <c r="H216" s="1468"/>
      <c r="I216" s="1495"/>
      <c r="J216" s="1495"/>
      <c r="K216" s="1495"/>
    </row>
    <row r="217" spans="8:11" ht="24.95" customHeight="1">
      <c r="H217" s="1468"/>
      <c r="I217" s="1495"/>
      <c r="J217" s="1495"/>
      <c r="K217" s="1495"/>
    </row>
    <row r="218" spans="8:11" ht="24.95" customHeight="1">
      <c r="H218" s="1468"/>
      <c r="I218" s="1495"/>
      <c r="J218" s="1495"/>
      <c r="K218" s="1495"/>
    </row>
    <row r="219" spans="8:11" ht="24.95" customHeight="1">
      <c r="H219" s="1468"/>
      <c r="I219" s="1495"/>
      <c r="J219" s="1495"/>
      <c r="K219" s="1495"/>
    </row>
    <row r="220" spans="8:11" ht="24.95" customHeight="1">
      <c r="H220" s="1468"/>
      <c r="I220" s="1495"/>
      <c r="J220" s="1495"/>
      <c r="K220" s="1495"/>
    </row>
    <row r="221" spans="8:11" ht="24.95" customHeight="1">
      <c r="H221" s="1468"/>
      <c r="I221" s="1495"/>
      <c r="J221" s="1495"/>
      <c r="K221" s="1495"/>
    </row>
    <row r="222" spans="8:11" ht="24.95" customHeight="1">
      <c r="H222" s="1468"/>
      <c r="I222" s="1495"/>
      <c r="J222" s="1495"/>
      <c r="K222" s="1495"/>
    </row>
    <row r="223" spans="8:11" ht="24.95" customHeight="1">
      <c r="H223" s="1468"/>
      <c r="I223" s="1495"/>
      <c r="J223" s="1495"/>
      <c r="K223" s="1495"/>
    </row>
    <row r="224" spans="8:11" ht="24.95" customHeight="1">
      <c r="H224" s="1468"/>
      <c r="I224" s="1495"/>
      <c r="J224" s="1495"/>
      <c r="K224" s="1495"/>
    </row>
    <row r="225" spans="8:11" ht="24.95" customHeight="1">
      <c r="H225" s="1468"/>
      <c r="I225" s="1495"/>
      <c r="J225" s="1495"/>
      <c r="K225" s="1495"/>
    </row>
    <row r="226" spans="8:11" ht="24.95" customHeight="1">
      <c r="H226" s="1468"/>
      <c r="I226" s="1495"/>
      <c r="J226" s="1495"/>
      <c r="K226" s="1495"/>
    </row>
    <row r="227" spans="8:11" ht="24.95" customHeight="1">
      <c r="H227" s="1468"/>
      <c r="I227" s="1495"/>
      <c r="J227" s="1495"/>
      <c r="K227" s="1495"/>
    </row>
    <row r="228" spans="8:11" ht="24.95" customHeight="1">
      <c r="H228" s="1468"/>
      <c r="I228" s="1495"/>
      <c r="J228" s="1495"/>
      <c r="K228" s="1495"/>
    </row>
    <row r="229" spans="8:11" ht="24.95" customHeight="1">
      <c r="H229" s="1468"/>
      <c r="I229" s="1495"/>
      <c r="J229" s="1495"/>
      <c r="K229" s="1495"/>
    </row>
    <row r="230" spans="8:11" ht="24.95" customHeight="1">
      <c r="H230" s="1468"/>
      <c r="I230" s="1495"/>
      <c r="J230" s="1495"/>
      <c r="K230" s="1495"/>
    </row>
    <row r="231" spans="8:11" ht="24.95" customHeight="1">
      <c r="H231" s="1468"/>
      <c r="I231" s="1495"/>
      <c r="J231" s="1495"/>
      <c r="K231" s="1495"/>
    </row>
    <row r="232" spans="8:11" ht="24.95" customHeight="1">
      <c r="H232" s="1468"/>
      <c r="I232" s="1495"/>
      <c r="J232" s="1495"/>
      <c r="K232" s="1495"/>
    </row>
    <row r="233" spans="8:11" ht="24.95" customHeight="1">
      <c r="H233" s="1468"/>
      <c r="I233" s="1495"/>
      <c r="J233" s="1495"/>
      <c r="K233" s="1495"/>
    </row>
    <row r="234" spans="8:11" ht="24.95" customHeight="1">
      <c r="H234" s="1468"/>
      <c r="I234" s="1495"/>
      <c r="J234" s="1495"/>
      <c r="K234" s="1495"/>
    </row>
    <row r="235" spans="8:11" ht="24.95" customHeight="1">
      <c r="H235" s="1468"/>
      <c r="I235" s="1495"/>
      <c r="J235" s="1495"/>
      <c r="K235" s="1495"/>
    </row>
    <row r="236" spans="8:11" ht="24.95" customHeight="1">
      <c r="H236" s="1468"/>
      <c r="I236" s="1495"/>
      <c r="J236" s="1495"/>
      <c r="K236" s="1495"/>
    </row>
    <row r="237" spans="8:11" ht="24.95" customHeight="1">
      <c r="H237" s="1468"/>
      <c r="I237" s="1495"/>
      <c r="J237" s="1495"/>
      <c r="K237" s="1495"/>
    </row>
    <row r="238" spans="8:11" ht="24.95" customHeight="1">
      <c r="H238" s="1468"/>
      <c r="I238" s="1495"/>
      <c r="J238" s="1495"/>
      <c r="K238" s="1495"/>
    </row>
    <row r="239" spans="8:11" ht="24.95" customHeight="1">
      <c r="H239" s="1468"/>
      <c r="I239" s="1495"/>
      <c r="J239" s="1495"/>
      <c r="K239" s="1495"/>
    </row>
    <row r="240" spans="8:11" ht="24.95" customHeight="1">
      <c r="H240" s="1468"/>
      <c r="I240" s="1495"/>
      <c r="J240" s="1495"/>
      <c r="K240" s="1495"/>
    </row>
    <row r="241" spans="8:11" ht="24.95" customHeight="1">
      <c r="H241" s="1468"/>
      <c r="I241" s="1495"/>
      <c r="J241" s="1495"/>
      <c r="K241" s="1495"/>
    </row>
    <row r="242" spans="8:11" ht="24.95" customHeight="1">
      <c r="H242" s="1468"/>
      <c r="I242" s="1495"/>
      <c r="J242" s="1495"/>
      <c r="K242" s="1495"/>
    </row>
    <row r="243" spans="8:11" ht="24.95" customHeight="1">
      <c r="H243" s="1468"/>
      <c r="I243" s="1495"/>
      <c r="J243" s="1495"/>
      <c r="K243" s="1495"/>
    </row>
    <row r="244" spans="8:11" ht="24.95" customHeight="1">
      <c r="H244" s="1468"/>
      <c r="I244" s="1495"/>
      <c r="J244" s="1495"/>
      <c r="K244" s="1495"/>
    </row>
    <row r="245" spans="8:11" ht="24.95" customHeight="1">
      <c r="H245" s="1468"/>
      <c r="I245" s="1495"/>
      <c r="J245" s="1495"/>
      <c r="K245" s="1495"/>
    </row>
    <row r="246" spans="8:11" ht="24.95" customHeight="1">
      <c r="H246" s="1468"/>
      <c r="I246" s="1495"/>
      <c r="J246" s="1495"/>
      <c r="K246" s="1495"/>
    </row>
    <row r="247" spans="8:11" ht="24.95" customHeight="1">
      <c r="H247" s="1468"/>
      <c r="I247" s="1495"/>
      <c r="J247" s="1495"/>
      <c r="K247" s="1495"/>
    </row>
    <row r="248" spans="8:11" ht="24.95" customHeight="1">
      <c r="H248" s="1468"/>
      <c r="I248" s="1495"/>
      <c r="J248" s="1495"/>
      <c r="K248" s="1495"/>
    </row>
    <row r="249" spans="8:11" ht="24.95" customHeight="1">
      <c r="H249" s="1468"/>
      <c r="I249" s="1495"/>
      <c r="J249" s="1495"/>
      <c r="K249" s="1495"/>
    </row>
    <row r="250" spans="8:11" ht="24.95" customHeight="1">
      <c r="H250" s="1468"/>
      <c r="I250" s="1495"/>
      <c r="J250" s="1495"/>
      <c r="K250" s="1495"/>
    </row>
    <row r="251" spans="8:11" ht="24.95" customHeight="1">
      <c r="H251" s="1468"/>
      <c r="I251" s="1495"/>
      <c r="J251" s="1495"/>
      <c r="K251" s="1495"/>
    </row>
    <row r="252" spans="8:11" ht="24.95" customHeight="1">
      <c r="H252" s="1468"/>
      <c r="I252" s="1495"/>
      <c r="J252" s="1495"/>
      <c r="K252" s="1495"/>
    </row>
    <row r="253" spans="8:11" ht="24.95" customHeight="1">
      <c r="H253" s="1468"/>
      <c r="I253" s="1495"/>
      <c r="J253" s="1495"/>
      <c r="K253" s="1495"/>
    </row>
    <row r="254" spans="8:11" ht="24.95" customHeight="1">
      <c r="H254" s="1468"/>
      <c r="I254" s="1495"/>
      <c r="J254" s="1495"/>
      <c r="K254" s="1495"/>
    </row>
    <row r="255" spans="8:11" ht="24.95" customHeight="1">
      <c r="H255" s="1468"/>
      <c r="I255" s="1495"/>
      <c r="J255" s="1495"/>
      <c r="K255" s="1495"/>
    </row>
    <row r="256" spans="8:11" ht="24.95" customHeight="1">
      <c r="H256" s="1468"/>
      <c r="I256" s="1495"/>
      <c r="J256" s="1495"/>
      <c r="K256" s="1495"/>
    </row>
    <row r="257" spans="8:11" ht="24.95" customHeight="1">
      <c r="H257" s="1468"/>
      <c r="I257" s="1495"/>
      <c r="J257" s="1495"/>
      <c r="K257" s="1495"/>
    </row>
    <row r="258" spans="8:11" ht="24.95" customHeight="1">
      <c r="H258" s="1468"/>
      <c r="I258" s="1495"/>
      <c r="J258" s="1495"/>
      <c r="K258" s="1495"/>
    </row>
    <row r="259" spans="8:11" ht="24.95" customHeight="1">
      <c r="H259" s="1468"/>
      <c r="I259" s="1495"/>
      <c r="J259" s="1495"/>
      <c r="K259" s="1495"/>
    </row>
    <row r="260" spans="8:11" ht="24.95" customHeight="1">
      <c r="H260" s="1468"/>
      <c r="I260" s="1495"/>
      <c r="J260" s="1495"/>
      <c r="K260" s="1495"/>
    </row>
    <row r="261" spans="8:11" ht="24.95" customHeight="1">
      <c r="H261" s="1468"/>
      <c r="I261" s="1495"/>
      <c r="J261" s="1495"/>
      <c r="K261" s="1495"/>
    </row>
    <row r="262" spans="8:11" ht="24.95" customHeight="1">
      <c r="H262" s="1468"/>
      <c r="I262" s="1495"/>
      <c r="J262" s="1495"/>
      <c r="K262" s="1495"/>
    </row>
    <row r="263" spans="8:11" ht="24.95" customHeight="1">
      <c r="H263" s="1468"/>
      <c r="I263" s="1495"/>
      <c r="J263" s="1495"/>
      <c r="K263" s="1495"/>
    </row>
    <row r="264" spans="8:11" ht="24.95" customHeight="1">
      <c r="H264" s="1468"/>
      <c r="I264" s="1495"/>
      <c r="J264" s="1495"/>
      <c r="K264" s="1495"/>
    </row>
    <row r="265" spans="8:11" ht="24.95" customHeight="1">
      <c r="H265" s="1468"/>
      <c r="I265" s="1495"/>
      <c r="J265" s="1495"/>
      <c r="K265" s="1495"/>
    </row>
    <row r="266" spans="8:11" ht="24.95" customHeight="1">
      <c r="H266" s="1468"/>
      <c r="I266" s="1495"/>
      <c r="J266" s="1495"/>
      <c r="K266" s="1495"/>
    </row>
    <row r="267" spans="8:11" ht="24.95" customHeight="1">
      <c r="H267" s="1468"/>
      <c r="I267" s="1495"/>
      <c r="J267" s="1495"/>
      <c r="K267" s="1495"/>
    </row>
    <row r="268" spans="8:11" ht="24.95" customHeight="1">
      <c r="H268" s="1468"/>
      <c r="I268" s="1495"/>
      <c r="J268" s="1495"/>
      <c r="K268" s="1495"/>
    </row>
    <row r="269" spans="8:11" ht="24.95" customHeight="1">
      <c r="H269" s="1468"/>
      <c r="I269" s="1495"/>
      <c r="J269" s="1495"/>
      <c r="K269" s="1495"/>
    </row>
    <row r="270" spans="8:11" ht="24.95" customHeight="1">
      <c r="H270" s="1468"/>
      <c r="I270" s="1495"/>
      <c r="J270" s="1495"/>
      <c r="K270" s="1495"/>
    </row>
    <row r="271" spans="8:11" ht="24.95" customHeight="1">
      <c r="H271" s="1468"/>
      <c r="I271" s="1495"/>
      <c r="J271" s="1495"/>
      <c r="K271" s="1495"/>
    </row>
    <row r="272" spans="8:11" ht="24.95" customHeight="1">
      <c r="H272" s="1468"/>
      <c r="I272" s="1495"/>
      <c r="J272" s="1495"/>
      <c r="K272" s="1495"/>
    </row>
    <row r="273" spans="8:11" ht="24.95" customHeight="1">
      <c r="H273" s="1468"/>
      <c r="I273" s="1495"/>
      <c r="J273" s="1495"/>
      <c r="K273" s="1495"/>
    </row>
    <row r="274" spans="8:11" ht="24.95" customHeight="1">
      <c r="H274" s="1468"/>
      <c r="I274" s="1495"/>
      <c r="J274" s="1495"/>
      <c r="K274" s="1495"/>
    </row>
    <row r="275" spans="8:11" ht="24.95" customHeight="1">
      <c r="H275" s="1468"/>
      <c r="I275" s="1495"/>
      <c r="J275" s="1495"/>
      <c r="K275" s="1495"/>
    </row>
    <row r="276" spans="8:11" ht="24.95" customHeight="1">
      <c r="H276" s="1468"/>
      <c r="I276" s="1495"/>
      <c r="J276" s="1495"/>
      <c r="K276" s="1495"/>
    </row>
    <row r="277" spans="8:11" ht="24.95" customHeight="1">
      <c r="H277" s="1468"/>
      <c r="I277" s="1495"/>
      <c r="J277" s="1495"/>
      <c r="K277" s="1495"/>
    </row>
    <row r="278" spans="8:11" ht="24.95" customHeight="1">
      <c r="H278" s="1468"/>
      <c r="I278" s="1495"/>
      <c r="J278" s="1495"/>
      <c r="K278" s="1495"/>
    </row>
    <row r="279" spans="8:11" ht="24.95" customHeight="1">
      <c r="H279" s="1468"/>
      <c r="I279" s="1495"/>
      <c r="J279" s="1495"/>
      <c r="K279" s="1495"/>
    </row>
    <row r="280" spans="8:11" ht="24.95" customHeight="1">
      <c r="H280" s="1468"/>
      <c r="I280" s="1495"/>
      <c r="J280" s="1495"/>
      <c r="K280" s="1495"/>
    </row>
    <row r="281" spans="8:11" ht="24.95" customHeight="1">
      <c r="H281" s="1468"/>
      <c r="I281" s="1495"/>
      <c r="J281" s="1495"/>
      <c r="K281" s="1495"/>
    </row>
    <row r="282" spans="8:11" ht="24.95" customHeight="1">
      <c r="H282" s="1468"/>
      <c r="I282" s="1495"/>
      <c r="J282" s="1495"/>
      <c r="K282" s="1495"/>
    </row>
    <row r="283" spans="8:11" ht="24.95" customHeight="1">
      <c r="H283" s="1468"/>
      <c r="I283" s="1495"/>
      <c r="J283" s="1495"/>
      <c r="K283" s="1495"/>
    </row>
    <row r="284" spans="8:11" ht="24.95" customHeight="1">
      <c r="H284" s="1468"/>
      <c r="I284" s="1495"/>
      <c r="J284" s="1495"/>
      <c r="K284" s="1495"/>
    </row>
    <row r="285" spans="8:11" ht="24.95" customHeight="1">
      <c r="H285" s="1468"/>
      <c r="I285" s="1495"/>
      <c r="J285" s="1495"/>
      <c r="K285" s="1495"/>
    </row>
    <row r="286" spans="8:11" ht="24.95" customHeight="1">
      <c r="H286" s="1468"/>
      <c r="I286" s="1495"/>
      <c r="J286" s="1495"/>
      <c r="K286" s="1495"/>
    </row>
    <row r="287" spans="8:11" ht="24.95" customHeight="1">
      <c r="H287" s="1468"/>
      <c r="I287" s="1495"/>
      <c r="J287" s="1495"/>
      <c r="K287" s="1495"/>
    </row>
    <row r="288" spans="8:11" ht="24.95" customHeight="1">
      <c r="H288" s="1468"/>
      <c r="I288" s="1495"/>
      <c r="J288" s="1495"/>
      <c r="K288" s="1495"/>
    </row>
    <row r="289" spans="8:11" ht="24.95" customHeight="1">
      <c r="H289" s="1468"/>
      <c r="I289" s="1495"/>
      <c r="J289" s="1495"/>
      <c r="K289" s="1495"/>
    </row>
    <row r="290" spans="8:11" ht="24.95" customHeight="1">
      <c r="H290" s="1468"/>
      <c r="I290" s="1495"/>
      <c r="J290" s="1495"/>
      <c r="K290" s="1495"/>
    </row>
    <row r="291" spans="8:11" ht="24.95" customHeight="1">
      <c r="H291" s="1468"/>
      <c r="I291" s="1495"/>
      <c r="J291" s="1495"/>
      <c r="K291" s="1495"/>
    </row>
    <row r="292" spans="8:11" ht="24.95" customHeight="1">
      <c r="H292" s="1468"/>
      <c r="I292" s="1495"/>
      <c r="J292" s="1495"/>
      <c r="K292" s="1495"/>
    </row>
    <row r="293" spans="8:11" ht="24.95" customHeight="1">
      <c r="H293" s="1468"/>
      <c r="I293" s="1495"/>
      <c r="J293" s="1495"/>
      <c r="K293" s="1495"/>
    </row>
    <row r="294" spans="8:11" ht="24.95" customHeight="1">
      <c r="H294" s="1468"/>
      <c r="I294" s="1495"/>
      <c r="J294" s="1495"/>
      <c r="K294" s="1495"/>
    </row>
    <row r="295" spans="8:11" ht="24.95" customHeight="1">
      <c r="H295" s="1468"/>
      <c r="I295" s="1495"/>
      <c r="J295" s="1495"/>
      <c r="K295" s="1495"/>
    </row>
    <row r="296" spans="8:11" ht="24.95" customHeight="1">
      <c r="H296" s="1468"/>
      <c r="I296" s="1495"/>
      <c r="J296" s="1495"/>
      <c r="K296" s="1495"/>
    </row>
    <row r="297" spans="8:11" ht="24.95" customHeight="1">
      <c r="H297" s="1468"/>
      <c r="I297" s="1495"/>
      <c r="J297" s="1495"/>
      <c r="K297" s="1495"/>
    </row>
    <row r="298" spans="8:11" ht="24.95" customHeight="1">
      <c r="H298" s="1468"/>
      <c r="I298" s="1495"/>
      <c r="J298" s="1495"/>
      <c r="K298" s="1495"/>
    </row>
    <row r="299" spans="8:11" ht="24.95" customHeight="1">
      <c r="H299" s="1468"/>
      <c r="I299" s="1495"/>
      <c r="J299" s="1495"/>
      <c r="K299" s="1495"/>
    </row>
    <row r="300" spans="8:11" ht="24.95" customHeight="1">
      <c r="H300" s="1468"/>
      <c r="I300" s="1495"/>
      <c r="J300" s="1495"/>
      <c r="K300" s="1495"/>
    </row>
    <row r="301" spans="8:11" ht="24.95" customHeight="1">
      <c r="H301" s="1468"/>
      <c r="I301" s="1495"/>
      <c r="J301" s="1495"/>
      <c r="K301" s="1495"/>
    </row>
    <row r="302" spans="8:11" ht="24.95" customHeight="1">
      <c r="H302" s="1468"/>
      <c r="I302" s="1495"/>
      <c r="J302" s="1495"/>
      <c r="K302" s="1495"/>
    </row>
    <row r="303" spans="8:11" ht="24.95" customHeight="1">
      <c r="H303" s="1468"/>
      <c r="I303" s="1495"/>
      <c r="J303" s="1495"/>
      <c r="K303" s="1495"/>
    </row>
    <row r="304" spans="8:11" ht="24.95" customHeight="1">
      <c r="H304" s="1468"/>
      <c r="I304" s="1495"/>
      <c r="J304" s="1495"/>
      <c r="K304" s="1495"/>
    </row>
    <row r="305" spans="8:11" ht="24.95" customHeight="1">
      <c r="H305" s="1468"/>
      <c r="I305" s="1495"/>
      <c r="J305" s="1495"/>
      <c r="K305" s="1495"/>
    </row>
    <row r="306" spans="8:11" ht="24.95" customHeight="1">
      <c r="H306" s="1468"/>
      <c r="I306" s="1495"/>
      <c r="J306" s="1495"/>
      <c r="K306" s="1495"/>
    </row>
    <row r="307" spans="8:11" ht="24.95" customHeight="1">
      <c r="H307" s="1468"/>
      <c r="I307" s="1495"/>
      <c r="J307" s="1495"/>
      <c r="K307" s="1495"/>
    </row>
    <row r="308" spans="8:11" ht="24.95" customHeight="1">
      <c r="H308" s="1468"/>
      <c r="I308" s="1495"/>
      <c r="J308" s="1495"/>
      <c r="K308" s="1495"/>
    </row>
    <row r="309" spans="8:11" ht="24.95" customHeight="1">
      <c r="H309" s="1468"/>
      <c r="I309" s="1495"/>
      <c r="J309" s="1495"/>
      <c r="K309" s="1495"/>
    </row>
    <row r="310" spans="8:11" ht="24.95" customHeight="1">
      <c r="H310" s="1468"/>
      <c r="I310" s="1495"/>
      <c r="J310" s="1495"/>
      <c r="K310" s="1495"/>
    </row>
    <row r="311" spans="8:11" ht="24.95" customHeight="1">
      <c r="H311" s="1468"/>
      <c r="I311" s="1495"/>
      <c r="J311" s="1495"/>
      <c r="K311" s="1495"/>
    </row>
    <row r="312" spans="8:11" ht="24.95" customHeight="1">
      <c r="H312" s="1468"/>
      <c r="I312" s="1495"/>
      <c r="J312" s="1495"/>
      <c r="K312" s="1495"/>
    </row>
    <row r="313" spans="8:11" ht="24.95" customHeight="1">
      <c r="H313" s="1468"/>
      <c r="I313" s="1495"/>
      <c r="J313" s="1495"/>
      <c r="K313" s="1495"/>
    </row>
    <row r="314" spans="8:11" ht="24.95" customHeight="1">
      <c r="H314" s="1468"/>
      <c r="I314" s="1495"/>
      <c r="J314" s="1495"/>
      <c r="K314" s="1495"/>
    </row>
    <row r="315" spans="8:11" ht="24.95" customHeight="1">
      <c r="H315" s="1468"/>
      <c r="I315" s="1495"/>
      <c r="J315" s="1495"/>
      <c r="K315" s="1495"/>
    </row>
    <row r="316" spans="8:11" ht="24.95" customHeight="1">
      <c r="H316" s="1468"/>
      <c r="I316" s="1495"/>
      <c r="J316" s="1495"/>
      <c r="K316" s="1495"/>
    </row>
    <row r="317" spans="8:11" ht="24.95" customHeight="1">
      <c r="H317" s="1468"/>
      <c r="I317" s="1495"/>
      <c r="J317" s="1495"/>
      <c r="K317" s="1495"/>
    </row>
    <row r="318" spans="8:11" ht="24.95" customHeight="1">
      <c r="H318" s="1468"/>
      <c r="I318" s="1495"/>
      <c r="J318" s="1495"/>
      <c r="K318" s="1495"/>
    </row>
    <row r="319" spans="8:11" ht="24.95" customHeight="1">
      <c r="H319" s="1468"/>
      <c r="I319" s="1495"/>
      <c r="J319" s="1495"/>
      <c r="K319" s="1495"/>
    </row>
    <row r="320" spans="8:11" ht="24.95" customHeight="1">
      <c r="H320" s="1468"/>
      <c r="I320" s="1495"/>
      <c r="J320" s="1495"/>
      <c r="K320" s="1495"/>
    </row>
    <row r="321" spans="8:11" ht="24.95" customHeight="1">
      <c r="H321" s="1468"/>
      <c r="I321" s="1495"/>
      <c r="J321" s="1495"/>
      <c r="K321" s="1495"/>
    </row>
    <row r="322" spans="8:11" ht="24.95" customHeight="1">
      <c r="H322" s="1468"/>
      <c r="I322" s="1495"/>
      <c r="J322" s="1495"/>
      <c r="K322" s="1495"/>
    </row>
    <row r="323" spans="8:11" ht="24.95" customHeight="1">
      <c r="H323" s="1468"/>
      <c r="I323" s="1495"/>
      <c r="J323" s="1495"/>
      <c r="K323" s="1495"/>
    </row>
    <row r="324" spans="8:11" ht="24.95" customHeight="1">
      <c r="H324" s="1468"/>
      <c r="I324" s="1495"/>
      <c r="J324" s="1495"/>
      <c r="K324" s="1495"/>
    </row>
    <row r="325" spans="8:11" ht="24.95" customHeight="1">
      <c r="H325" s="1468"/>
      <c r="I325" s="1495"/>
      <c r="J325" s="1495"/>
      <c r="K325" s="1495"/>
    </row>
    <row r="326" spans="8:11" ht="24.95" customHeight="1">
      <c r="H326" s="1468"/>
      <c r="I326" s="1495"/>
      <c r="J326" s="1495"/>
      <c r="K326" s="1495"/>
    </row>
    <row r="327" spans="8:11" ht="24.95" customHeight="1">
      <c r="H327" s="1468"/>
      <c r="I327" s="1495"/>
      <c r="J327" s="1495"/>
      <c r="K327" s="1495"/>
    </row>
    <row r="328" spans="8:11" ht="24.95" customHeight="1">
      <c r="H328" s="1468"/>
      <c r="I328" s="1495"/>
      <c r="J328" s="1495"/>
      <c r="K328" s="1495"/>
    </row>
    <row r="329" spans="8:11" ht="24.95" customHeight="1">
      <c r="H329" s="1468"/>
      <c r="I329" s="1495"/>
      <c r="J329" s="1495"/>
      <c r="K329" s="1495"/>
    </row>
    <row r="330" spans="8:11" ht="24.95" customHeight="1">
      <c r="H330" s="1468"/>
      <c r="I330" s="1495"/>
      <c r="J330" s="1495"/>
      <c r="K330" s="1495"/>
    </row>
    <row r="331" spans="8:11" ht="24.95" customHeight="1">
      <c r="H331" s="1468"/>
      <c r="I331" s="1495"/>
      <c r="J331" s="1495"/>
      <c r="K331" s="1495"/>
    </row>
    <row r="332" spans="8:11" ht="24.95" customHeight="1">
      <c r="H332" s="1468"/>
      <c r="I332" s="1495"/>
      <c r="J332" s="1495"/>
      <c r="K332" s="1495"/>
    </row>
    <row r="333" spans="8:11" ht="24.95" customHeight="1">
      <c r="H333" s="1468"/>
      <c r="I333" s="1495"/>
      <c r="J333" s="1495"/>
      <c r="K333" s="1495"/>
    </row>
    <row r="334" spans="8:11" ht="24.95" customHeight="1">
      <c r="H334" s="1468"/>
      <c r="I334" s="1495"/>
      <c r="J334" s="1495"/>
      <c r="K334" s="1495"/>
    </row>
    <row r="335" spans="8:11" ht="24.95" customHeight="1">
      <c r="H335" s="1468"/>
      <c r="I335" s="1495"/>
      <c r="J335" s="1495"/>
      <c r="K335" s="1495"/>
    </row>
    <row r="336" spans="8:11" ht="24.95" customHeight="1">
      <c r="H336" s="1468"/>
      <c r="I336" s="1495"/>
      <c r="J336" s="1495"/>
      <c r="K336" s="1495"/>
    </row>
    <row r="337" spans="8:11" ht="24.95" customHeight="1">
      <c r="H337" s="1468"/>
      <c r="I337" s="1495"/>
      <c r="J337" s="1495"/>
      <c r="K337" s="1495"/>
    </row>
    <row r="338" spans="8:11" ht="24.95" customHeight="1">
      <c r="H338" s="1468"/>
      <c r="I338" s="1495"/>
      <c r="J338" s="1495"/>
      <c r="K338" s="1495"/>
    </row>
    <row r="339" spans="8:11" ht="24.95" customHeight="1">
      <c r="H339" s="1468"/>
      <c r="I339" s="1495"/>
      <c r="J339" s="1495"/>
      <c r="K339" s="1495"/>
    </row>
    <row r="340" spans="8:11" ht="24.95" customHeight="1">
      <c r="H340" s="1468"/>
      <c r="I340" s="1495"/>
      <c r="J340" s="1495"/>
      <c r="K340" s="1495"/>
    </row>
    <row r="341" spans="8:11" ht="24.95" customHeight="1">
      <c r="H341" s="1468"/>
      <c r="I341" s="1495"/>
      <c r="J341" s="1495"/>
      <c r="K341" s="1495"/>
    </row>
    <row r="342" spans="8:11" ht="24.95" customHeight="1">
      <c r="H342" s="1468"/>
      <c r="I342" s="1495"/>
      <c r="J342" s="1495"/>
      <c r="K342" s="1495"/>
    </row>
    <row r="343" spans="8:11" ht="24.95" customHeight="1">
      <c r="H343" s="1468"/>
      <c r="I343" s="1495"/>
      <c r="J343" s="1495"/>
      <c r="K343" s="1495"/>
    </row>
    <row r="344" spans="8:11" ht="24.95" customHeight="1">
      <c r="H344" s="1468"/>
      <c r="I344" s="1495"/>
      <c r="J344" s="1495"/>
      <c r="K344" s="1495"/>
    </row>
    <row r="345" spans="8:11" ht="24.95" customHeight="1">
      <c r="H345" s="1468"/>
      <c r="I345" s="1495"/>
      <c r="J345" s="1495"/>
      <c r="K345" s="1495"/>
    </row>
    <row r="346" spans="8:11" ht="24.95" customHeight="1">
      <c r="H346" s="1468"/>
      <c r="I346" s="1495"/>
      <c r="J346" s="1495"/>
      <c r="K346" s="1495"/>
    </row>
    <row r="347" spans="8:11" ht="24.95" customHeight="1">
      <c r="H347" s="1468"/>
      <c r="I347" s="1495"/>
      <c r="J347" s="1495"/>
      <c r="K347" s="1495"/>
    </row>
    <row r="348" spans="8:11" ht="24.95" customHeight="1">
      <c r="H348" s="1468"/>
      <c r="I348" s="1495"/>
      <c r="J348" s="1495"/>
      <c r="K348" s="1495"/>
    </row>
    <row r="349" spans="8:11" ht="24.95" customHeight="1">
      <c r="H349" s="1468"/>
      <c r="I349" s="1495"/>
      <c r="J349" s="1495"/>
      <c r="K349" s="1495"/>
    </row>
    <row r="350" spans="8:11" ht="24.95" customHeight="1">
      <c r="H350" s="1468"/>
      <c r="I350" s="1495"/>
      <c r="J350" s="1495"/>
      <c r="K350" s="1495"/>
    </row>
    <row r="351" spans="8:11" ht="24.95" customHeight="1">
      <c r="H351" s="1468"/>
      <c r="I351" s="1495"/>
      <c r="J351" s="1495"/>
      <c r="K351" s="1495"/>
    </row>
    <row r="352" spans="8:11" ht="24.95" customHeight="1">
      <c r="H352" s="1468"/>
      <c r="I352" s="1495"/>
      <c r="J352" s="1495"/>
      <c r="K352" s="1495"/>
    </row>
    <row r="353" spans="8:11" ht="24.95" customHeight="1">
      <c r="H353" s="1468"/>
      <c r="I353" s="1495"/>
      <c r="J353" s="1495"/>
      <c r="K353" s="1495"/>
    </row>
    <row r="354" spans="8:11" ht="24.95" customHeight="1">
      <c r="H354" s="1468"/>
      <c r="I354" s="1495"/>
      <c r="J354" s="1495"/>
      <c r="K354" s="1495"/>
    </row>
    <row r="355" spans="8:11" ht="24.95" customHeight="1">
      <c r="H355" s="1468"/>
      <c r="I355" s="1495"/>
      <c r="J355" s="1495"/>
      <c r="K355" s="1495"/>
    </row>
    <row r="356" spans="8:11" ht="24.95" customHeight="1">
      <c r="H356" s="1468"/>
      <c r="I356" s="1495"/>
      <c r="J356" s="1495"/>
      <c r="K356" s="1495"/>
    </row>
    <row r="357" spans="8:11" ht="24.95" customHeight="1">
      <c r="H357" s="1468"/>
      <c r="I357" s="1495"/>
      <c r="J357" s="1495"/>
      <c r="K357" s="1495"/>
    </row>
    <row r="358" spans="8:11" ht="24.95" customHeight="1">
      <c r="H358" s="1468"/>
      <c r="I358" s="1495"/>
      <c r="J358" s="1495"/>
      <c r="K358" s="1495"/>
    </row>
    <row r="359" spans="8:11" ht="24.95" customHeight="1">
      <c r="H359" s="1468"/>
      <c r="I359" s="1495"/>
      <c r="J359" s="1495"/>
      <c r="K359" s="1495"/>
    </row>
    <row r="360" spans="8:11" ht="24.95" customHeight="1">
      <c r="H360" s="1468"/>
      <c r="I360" s="1495"/>
      <c r="J360" s="1495"/>
      <c r="K360" s="1495"/>
    </row>
    <row r="361" spans="8:11" ht="24.95" customHeight="1">
      <c r="H361" s="1468"/>
      <c r="I361" s="1495"/>
      <c r="J361" s="1495"/>
      <c r="K361" s="1495"/>
    </row>
    <row r="362" spans="8:11" ht="24.95" customHeight="1">
      <c r="H362" s="1468"/>
      <c r="I362" s="1495"/>
      <c r="J362" s="1495"/>
      <c r="K362" s="1495"/>
    </row>
    <row r="363" spans="8:11" ht="24.95" customHeight="1">
      <c r="H363" s="1468"/>
      <c r="I363" s="1495"/>
      <c r="J363" s="1495"/>
      <c r="K363" s="1495"/>
    </row>
    <row r="364" spans="8:11" ht="24.95" customHeight="1">
      <c r="H364" s="1468"/>
      <c r="I364" s="1495"/>
      <c r="J364" s="1495"/>
      <c r="K364" s="1495"/>
    </row>
    <row r="365" spans="8:11" ht="24.95" customHeight="1">
      <c r="H365" s="1468"/>
      <c r="I365" s="1495"/>
      <c r="J365" s="1495"/>
      <c r="K365" s="1495"/>
    </row>
    <row r="366" spans="8:11" ht="24.95" customHeight="1">
      <c r="H366" s="1468"/>
      <c r="I366" s="1495"/>
      <c r="J366" s="1495"/>
      <c r="K366" s="1495"/>
    </row>
    <row r="367" spans="8:11" ht="24.95" customHeight="1">
      <c r="H367" s="1468"/>
      <c r="I367" s="1495"/>
      <c r="J367" s="1495"/>
      <c r="K367" s="1495"/>
    </row>
    <row r="368" spans="8:11" ht="24.95" customHeight="1">
      <c r="H368" s="1468"/>
      <c r="I368" s="1495"/>
      <c r="J368" s="1495"/>
      <c r="K368" s="1495"/>
    </row>
    <row r="369" spans="8:11" ht="24.95" customHeight="1">
      <c r="H369" s="1468"/>
      <c r="I369" s="1495"/>
      <c r="J369" s="1495"/>
      <c r="K369" s="1495"/>
    </row>
    <row r="370" spans="8:11" ht="24.95" customHeight="1">
      <c r="H370" s="1468"/>
      <c r="I370" s="1495"/>
      <c r="J370" s="1495"/>
      <c r="K370" s="1495"/>
    </row>
    <row r="371" spans="8:11" ht="24.95" customHeight="1">
      <c r="H371" s="1468"/>
      <c r="I371" s="1495"/>
      <c r="J371" s="1495"/>
      <c r="K371" s="1495"/>
    </row>
    <row r="372" spans="8:11" ht="24.95" customHeight="1">
      <c r="H372" s="1468"/>
      <c r="I372" s="1495"/>
      <c r="J372" s="1495"/>
      <c r="K372" s="1495"/>
    </row>
    <row r="373" spans="8:11" ht="24.95" customHeight="1">
      <c r="H373" s="1468"/>
      <c r="I373" s="1495"/>
      <c r="J373" s="1495"/>
      <c r="K373" s="1495"/>
    </row>
    <row r="374" spans="8:11" ht="24.95" customHeight="1">
      <c r="H374" s="1468"/>
      <c r="I374" s="1495"/>
      <c r="J374" s="1495"/>
      <c r="K374" s="1495"/>
    </row>
    <row r="375" spans="8:11" ht="24.95" customHeight="1">
      <c r="H375" s="1468"/>
      <c r="I375" s="1495"/>
      <c r="J375" s="1495"/>
      <c r="K375" s="1495"/>
    </row>
    <row r="376" spans="8:11" ht="24.95" customHeight="1">
      <c r="H376" s="1468"/>
      <c r="I376" s="1495"/>
      <c r="J376" s="1495"/>
      <c r="K376" s="1495"/>
    </row>
    <row r="377" spans="8:11" ht="24.95" customHeight="1">
      <c r="H377" s="1468"/>
      <c r="I377" s="1495"/>
      <c r="J377" s="1495"/>
      <c r="K377" s="1495"/>
    </row>
    <row r="378" spans="8:11" ht="24.95" customHeight="1">
      <c r="H378" s="1468"/>
      <c r="I378" s="1495"/>
      <c r="J378" s="1495"/>
      <c r="K378" s="1495"/>
    </row>
    <row r="379" spans="8:11" ht="24.95" customHeight="1">
      <c r="H379" s="1468"/>
      <c r="I379" s="1495"/>
      <c r="J379" s="1495"/>
      <c r="K379" s="1495"/>
    </row>
    <row r="380" spans="8:11" ht="24.95" customHeight="1">
      <c r="H380" s="1468"/>
      <c r="I380" s="1495"/>
      <c r="J380" s="1495"/>
      <c r="K380" s="1495"/>
    </row>
    <row r="381" spans="8:11" ht="24.95" customHeight="1">
      <c r="H381" s="1468"/>
      <c r="I381" s="1495"/>
      <c r="J381" s="1495"/>
      <c r="K381" s="1495"/>
    </row>
    <row r="382" spans="8:11" ht="24.95" customHeight="1">
      <c r="H382" s="1468"/>
      <c r="I382" s="1495"/>
      <c r="J382" s="1495"/>
      <c r="K382" s="1495"/>
    </row>
    <row r="383" spans="8:11" ht="24.95" customHeight="1">
      <c r="H383" s="1468"/>
      <c r="I383" s="1495"/>
      <c r="J383" s="1495"/>
      <c r="K383" s="1495"/>
    </row>
    <row r="384" spans="8:11" ht="24.95" customHeight="1">
      <c r="H384" s="1468"/>
      <c r="I384" s="1495"/>
      <c r="J384" s="1495"/>
      <c r="K384" s="1495"/>
    </row>
    <row r="385" spans="8:11" ht="24.95" customHeight="1">
      <c r="H385" s="1468"/>
      <c r="I385" s="1495"/>
      <c r="J385" s="1495"/>
      <c r="K385" s="1495"/>
    </row>
    <row r="386" spans="8:11" ht="24.95" customHeight="1">
      <c r="H386" s="1468"/>
      <c r="I386" s="1495"/>
      <c r="J386" s="1495"/>
      <c r="K386" s="1495"/>
    </row>
    <row r="387" spans="8:11" ht="24.95" customHeight="1">
      <c r="H387" s="1468"/>
      <c r="I387" s="1495"/>
      <c r="J387" s="1495"/>
      <c r="K387" s="1495"/>
    </row>
    <row r="388" spans="8:11" ht="24.95" customHeight="1">
      <c r="H388" s="1468"/>
      <c r="I388" s="1495"/>
      <c r="J388" s="1495"/>
      <c r="K388" s="1495"/>
    </row>
    <row r="389" spans="8:11" ht="24.95" customHeight="1">
      <c r="H389" s="1468"/>
      <c r="I389" s="1495"/>
      <c r="J389" s="1495"/>
      <c r="K389" s="1495"/>
    </row>
    <row r="390" spans="8:11" ht="24.95" customHeight="1">
      <c r="H390" s="1468"/>
      <c r="I390" s="1495"/>
      <c r="J390" s="1495"/>
      <c r="K390" s="1495"/>
    </row>
    <row r="391" spans="8:11" ht="24.95" customHeight="1">
      <c r="H391" s="1468"/>
      <c r="I391" s="1495"/>
      <c r="J391" s="1495"/>
      <c r="K391" s="1495"/>
    </row>
    <row r="392" spans="8:11" ht="24.95" customHeight="1">
      <c r="H392" s="1468"/>
      <c r="I392" s="1495"/>
      <c r="J392" s="1495"/>
      <c r="K392" s="1495"/>
    </row>
    <row r="393" spans="8:11" ht="24.95" customHeight="1">
      <c r="H393" s="1468"/>
      <c r="I393" s="1495"/>
      <c r="J393" s="1495"/>
      <c r="K393" s="1495"/>
    </row>
    <row r="394" spans="8:11" ht="24.95" customHeight="1">
      <c r="H394" s="1468"/>
      <c r="I394" s="1495"/>
      <c r="J394" s="1495"/>
      <c r="K394" s="1495"/>
    </row>
    <row r="395" spans="8:11" ht="24.95" customHeight="1">
      <c r="H395" s="1468"/>
      <c r="I395" s="1495"/>
      <c r="J395" s="1495"/>
      <c r="K395" s="1495"/>
    </row>
    <row r="396" spans="8:11" ht="24.95" customHeight="1">
      <c r="H396" s="1468"/>
      <c r="I396" s="1495"/>
      <c r="J396" s="1495"/>
      <c r="K396" s="1495"/>
    </row>
    <row r="397" spans="8:11" ht="24.95" customHeight="1">
      <c r="H397" s="1468"/>
      <c r="I397" s="1495"/>
      <c r="J397" s="1495"/>
      <c r="K397" s="1495"/>
    </row>
    <row r="398" spans="8:11" ht="24.95" customHeight="1">
      <c r="H398" s="1468"/>
      <c r="I398" s="1495"/>
      <c r="J398" s="1495"/>
      <c r="K398" s="1495"/>
    </row>
    <row r="399" spans="8:11" ht="24.95" customHeight="1">
      <c r="H399" s="1468"/>
      <c r="I399" s="1495"/>
      <c r="J399" s="1495"/>
      <c r="K399" s="1495"/>
    </row>
    <row r="400" spans="8:11" ht="24.95" customHeight="1">
      <c r="H400" s="1468"/>
      <c r="I400" s="1495"/>
      <c r="J400" s="1495"/>
      <c r="K400" s="1495"/>
    </row>
    <row r="401" spans="8:11" ht="24.95" customHeight="1">
      <c r="H401" s="1468"/>
      <c r="I401" s="1495"/>
      <c r="J401" s="1495"/>
      <c r="K401" s="1495"/>
    </row>
    <row r="402" spans="8:11" ht="24.95" customHeight="1">
      <c r="H402" s="1468"/>
      <c r="I402" s="1495"/>
      <c r="J402" s="1495"/>
      <c r="K402" s="1495"/>
    </row>
    <row r="403" spans="8:11" ht="24.95" customHeight="1">
      <c r="H403" s="1468"/>
      <c r="I403" s="1495"/>
      <c r="J403" s="1495"/>
      <c r="K403" s="1495"/>
    </row>
    <row r="404" spans="8:11" ht="24.95" customHeight="1">
      <c r="H404" s="1468"/>
      <c r="I404" s="1495"/>
      <c r="J404" s="1495"/>
      <c r="K404" s="1495"/>
    </row>
    <row r="405" spans="8:11" ht="24.95" customHeight="1">
      <c r="H405" s="1468"/>
      <c r="I405" s="1495"/>
      <c r="J405" s="1495"/>
      <c r="K405" s="1495"/>
    </row>
    <row r="406" spans="8:11" ht="24.95" customHeight="1">
      <c r="H406" s="1468"/>
      <c r="I406" s="1495"/>
      <c r="J406" s="1495"/>
      <c r="K406" s="1495"/>
    </row>
    <row r="407" spans="8:11" ht="24.95" customHeight="1">
      <c r="H407" s="1468"/>
      <c r="I407" s="1495"/>
      <c r="J407" s="1495"/>
      <c r="K407" s="1495"/>
    </row>
    <row r="408" spans="8:11" ht="24.95" customHeight="1">
      <c r="H408" s="1468"/>
      <c r="I408" s="1495"/>
      <c r="J408" s="1495"/>
      <c r="K408" s="1495"/>
    </row>
    <row r="409" spans="8:11" ht="24.95" customHeight="1">
      <c r="H409" s="1468"/>
      <c r="I409" s="1495"/>
      <c r="J409" s="1495"/>
      <c r="K409" s="1495"/>
    </row>
    <row r="410" spans="8:11" ht="24.95" customHeight="1">
      <c r="H410" s="1468"/>
      <c r="I410" s="1495"/>
      <c r="J410" s="1495"/>
      <c r="K410" s="1495"/>
    </row>
    <row r="411" spans="8:11" ht="24.95" customHeight="1">
      <c r="H411" s="1468"/>
      <c r="I411" s="1495"/>
      <c r="J411" s="1495"/>
      <c r="K411" s="1495"/>
    </row>
    <row r="412" spans="8:11" ht="24.95" customHeight="1">
      <c r="H412" s="1468"/>
      <c r="I412" s="1495"/>
      <c r="J412" s="1495"/>
      <c r="K412" s="1495"/>
    </row>
    <row r="413" spans="8:11" ht="24.95" customHeight="1">
      <c r="H413" s="1468"/>
      <c r="I413" s="1495"/>
      <c r="J413" s="1495"/>
      <c r="K413" s="1495"/>
    </row>
    <row r="414" spans="8:11" ht="24.95" customHeight="1">
      <c r="H414" s="1468"/>
      <c r="I414" s="1495"/>
      <c r="J414" s="1495"/>
      <c r="K414" s="1495"/>
    </row>
    <row r="415" spans="8:11" ht="24.95" customHeight="1">
      <c r="H415" s="1468"/>
      <c r="I415" s="1495"/>
      <c r="J415" s="1495"/>
      <c r="K415" s="1495"/>
    </row>
    <row r="416" spans="8:11" ht="24.95" customHeight="1">
      <c r="H416" s="1468"/>
      <c r="I416" s="1495"/>
      <c r="J416" s="1495"/>
      <c r="K416" s="1495"/>
    </row>
    <row r="417" spans="8:11" ht="24.95" customHeight="1">
      <c r="H417" s="1468"/>
      <c r="I417" s="1495"/>
      <c r="J417" s="1495"/>
      <c r="K417" s="1495"/>
    </row>
    <row r="418" spans="8:11" ht="24.95" customHeight="1">
      <c r="H418" s="1468"/>
      <c r="I418" s="1495"/>
      <c r="J418" s="1495"/>
      <c r="K418" s="1495"/>
    </row>
    <row r="419" spans="8:11" ht="24.95" customHeight="1">
      <c r="H419" s="1468"/>
      <c r="I419" s="1495"/>
      <c r="J419" s="1495"/>
      <c r="K419" s="1495"/>
    </row>
    <row r="420" spans="8:11" ht="24.95" customHeight="1">
      <c r="H420" s="1468"/>
      <c r="I420" s="1495"/>
      <c r="J420" s="1495"/>
      <c r="K420" s="1495"/>
    </row>
    <row r="421" spans="8:11" ht="24.95" customHeight="1">
      <c r="H421" s="1468"/>
      <c r="I421" s="1495"/>
      <c r="J421" s="1495"/>
      <c r="K421" s="1495"/>
    </row>
    <row r="422" spans="8:11" ht="24.95" customHeight="1">
      <c r="H422" s="1468"/>
      <c r="I422" s="1495"/>
      <c r="J422" s="1495"/>
      <c r="K422" s="1495"/>
    </row>
    <row r="423" spans="8:11" ht="24.95" customHeight="1">
      <c r="H423" s="1468"/>
      <c r="I423" s="1495"/>
      <c r="J423" s="1495"/>
      <c r="K423" s="1495"/>
    </row>
    <row r="424" spans="8:11" ht="24.95" customHeight="1">
      <c r="H424" s="1468"/>
      <c r="I424" s="1495"/>
      <c r="J424" s="1495"/>
      <c r="K424" s="1495"/>
    </row>
    <row r="425" spans="8:11" ht="24.95" customHeight="1">
      <c r="H425" s="1468"/>
      <c r="I425" s="1495"/>
      <c r="J425" s="1495"/>
      <c r="K425" s="1495"/>
    </row>
    <row r="426" spans="8:11" ht="24.95" customHeight="1">
      <c r="H426" s="1468"/>
      <c r="I426" s="1495"/>
      <c r="J426" s="1495"/>
      <c r="K426" s="1495"/>
    </row>
    <row r="427" spans="8:11" ht="24.95" customHeight="1">
      <c r="H427" s="1468"/>
      <c r="I427" s="1495"/>
      <c r="J427" s="1495"/>
      <c r="K427" s="1495"/>
    </row>
    <row r="428" spans="8:11" ht="24.95" customHeight="1">
      <c r="H428" s="1468"/>
      <c r="I428" s="1495"/>
      <c r="J428" s="1495"/>
      <c r="K428" s="1495"/>
    </row>
    <row r="429" spans="8:11" ht="24.95" customHeight="1">
      <c r="H429" s="1468"/>
      <c r="I429" s="1495"/>
      <c r="J429" s="1495"/>
      <c r="K429" s="1495"/>
    </row>
    <row r="430" spans="8:11" ht="24.95" customHeight="1">
      <c r="H430" s="1468"/>
      <c r="I430" s="1495"/>
      <c r="J430" s="1495"/>
      <c r="K430" s="1495"/>
    </row>
    <row r="431" spans="8:11" ht="24.95" customHeight="1">
      <c r="H431" s="1468"/>
      <c r="I431" s="1495"/>
      <c r="J431" s="1495"/>
      <c r="K431" s="1495"/>
    </row>
    <row r="432" spans="8:11" ht="24.95" customHeight="1">
      <c r="H432" s="1468"/>
      <c r="I432" s="1495"/>
      <c r="J432" s="1495"/>
      <c r="K432" s="1495"/>
    </row>
    <row r="433" spans="8:11" ht="24.95" customHeight="1">
      <c r="H433" s="1468"/>
      <c r="I433" s="1495"/>
      <c r="J433" s="1495"/>
      <c r="K433" s="1495"/>
    </row>
    <row r="434" spans="8:11" ht="24.95" customHeight="1">
      <c r="H434" s="1468"/>
      <c r="I434" s="1495"/>
      <c r="J434" s="1495"/>
      <c r="K434" s="1495"/>
    </row>
    <row r="435" spans="8:11" ht="24.95" customHeight="1">
      <c r="H435" s="1468"/>
      <c r="I435" s="1495"/>
      <c r="J435" s="1495"/>
      <c r="K435" s="1495"/>
    </row>
    <row r="436" spans="8:11" ht="24.95" customHeight="1">
      <c r="H436" s="1468"/>
      <c r="I436" s="1495"/>
      <c r="J436" s="1495"/>
      <c r="K436" s="1495"/>
    </row>
    <row r="437" spans="8:11" ht="24.95" customHeight="1">
      <c r="H437" s="1468"/>
      <c r="I437" s="1495"/>
      <c r="J437" s="1495"/>
      <c r="K437" s="1495"/>
    </row>
    <row r="438" spans="8:11" ht="24.95" customHeight="1">
      <c r="H438" s="1468"/>
      <c r="I438" s="1495"/>
      <c r="J438" s="1495"/>
      <c r="K438" s="1495"/>
    </row>
    <row r="439" spans="8:11" ht="24.95" customHeight="1">
      <c r="H439" s="1468"/>
      <c r="I439" s="1495"/>
      <c r="J439" s="1495"/>
      <c r="K439" s="1495"/>
    </row>
    <row r="440" spans="8:11" ht="24.95" customHeight="1">
      <c r="H440" s="1468"/>
      <c r="I440" s="1495"/>
      <c r="J440" s="1495"/>
      <c r="K440" s="1495"/>
    </row>
    <row r="441" spans="8:11" ht="24.95" customHeight="1">
      <c r="H441" s="1468"/>
      <c r="I441" s="1495"/>
      <c r="J441" s="1495"/>
      <c r="K441" s="1495"/>
    </row>
    <row r="442" spans="8:11" ht="24.95" customHeight="1">
      <c r="H442" s="1468"/>
      <c r="I442" s="1495"/>
      <c r="J442" s="1495"/>
      <c r="K442" s="1495"/>
    </row>
    <row r="443" spans="8:11" ht="24.95" customHeight="1">
      <c r="H443" s="1468"/>
      <c r="I443" s="1495"/>
      <c r="J443" s="1495"/>
      <c r="K443" s="1495"/>
    </row>
    <row r="444" spans="8:11" ht="24.95" customHeight="1">
      <c r="H444" s="1468"/>
      <c r="I444" s="1495"/>
      <c r="J444" s="1495"/>
      <c r="K444" s="1495"/>
    </row>
    <row r="445" spans="8:11" ht="24.95" customHeight="1">
      <c r="H445" s="1468"/>
      <c r="I445" s="1495"/>
      <c r="J445" s="1495"/>
      <c r="K445" s="1495"/>
    </row>
    <row r="446" spans="8:11" ht="24.95" customHeight="1">
      <c r="H446" s="1468"/>
      <c r="I446" s="1495"/>
      <c r="J446" s="1495"/>
      <c r="K446" s="1495"/>
    </row>
    <row r="447" spans="8:11" ht="24.95" customHeight="1">
      <c r="H447" s="1468"/>
      <c r="I447" s="1495"/>
      <c r="J447" s="1495"/>
      <c r="K447" s="1495"/>
    </row>
    <row r="448" spans="8:11" ht="24.95" customHeight="1">
      <c r="H448" s="1468"/>
      <c r="I448" s="1495"/>
      <c r="J448" s="1495"/>
      <c r="K448" s="1495"/>
    </row>
    <row r="449" spans="8:11" ht="24.95" customHeight="1">
      <c r="H449" s="1468"/>
      <c r="I449" s="1495"/>
      <c r="J449" s="1495"/>
      <c r="K449" s="1495"/>
    </row>
    <row r="450" spans="8:11" ht="24.95" customHeight="1">
      <c r="H450" s="1468"/>
      <c r="I450" s="1495"/>
      <c r="J450" s="1495"/>
      <c r="K450" s="1495"/>
    </row>
    <row r="451" spans="8:11" ht="24.95" customHeight="1">
      <c r="H451" s="1468"/>
      <c r="I451" s="1495"/>
      <c r="J451" s="1495"/>
      <c r="K451" s="1495"/>
    </row>
    <row r="452" spans="8:11" ht="24.95" customHeight="1">
      <c r="H452" s="1468"/>
      <c r="I452" s="1495"/>
      <c r="J452" s="1495"/>
      <c r="K452" s="1495"/>
    </row>
    <row r="453" spans="8:11" ht="24.95" customHeight="1">
      <c r="H453" s="1468"/>
      <c r="I453" s="1495"/>
      <c r="J453" s="1495"/>
      <c r="K453" s="1495"/>
    </row>
    <row r="454" spans="8:11" ht="24.95" customHeight="1">
      <c r="H454" s="1468"/>
      <c r="I454" s="1495"/>
      <c r="J454" s="1495"/>
      <c r="K454" s="1495"/>
    </row>
    <row r="455" spans="8:11" ht="24.95" customHeight="1">
      <c r="H455" s="1468"/>
      <c r="I455" s="1495"/>
      <c r="J455" s="1495"/>
      <c r="K455" s="1495"/>
    </row>
    <row r="456" spans="8:11" ht="24.95" customHeight="1">
      <c r="H456" s="1468"/>
      <c r="I456" s="1495"/>
      <c r="J456" s="1495"/>
      <c r="K456" s="1495"/>
    </row>
    <row r="457" spans="8:11" ht="24.95" customHeight="1">
      <c r="H457" s="1468"/>
      <c r="I457" s="1495"/>
      <c r="J457" s="1495"/>
      <c r="K457" s="1495"/>
    </row>
    <row r="458" spans="8:11" ht="24.95" customHeight="1">
      <c r="H458" s="1468"/>
      <c r="I458" s="1495"/>
      <c r="J458" s="1495"/>
      <c r="K458" s="1495"/>
    </row>
    <row r="459" spans="8:11" ht="24.95" customHeight="1">
      <c r="H459" s="1468"/>
      <c r="I459" s="1495"/>
      <c r="J459" s="1495"/>
      <c r="K459" s="1495"/>
    </row>
    <row r="460" spans="8:11" ht="24.95" customHeight="1">
      <c r="H460" s="1468"/>
      <c r="I460" s="1495"/>
      <c r="J460" s="1495"/>
      <c r="K460" s="1495"/>
    </row>
    <row r="461" spans="8:11" ht="24.95" customHeight="1">
      <c r="H461" s="1468"/>
      <c r="I461" s="1495"/>
      <c r="J461" s="1495"/>
      <c r="K461" s="1495"/>
    </row>
    <row r="462" spans="8:11" ht="24.95" customHeight="1">
      <c r="H462" s="1468"/>
      <c r="I462" s="1495"/>
      <c r="J462" s="1495"/>
      <c r="K462" s="1495"/>
    </row>
    <row r="463" spans="8:11" ht="24.95" customHeight="1">
      <c r="H463" s="1468"/>
      <c r="I463" s="1495"/>
      <c r="J463" s="1495"/>
      <c r="K463" s="1495"/>
    </row>
    <row r="464" spans="8:11" ht="24.95" customHeight="1">
      <c r="H464" s="1468"/>
      <c r="I464" s="1495"/>
      <c r="J464" s="1495"/>
      <c r="K464" s="1495"/>
    </row>
    <row r="465" spans="8:11" ht="24.95" customHeight="1">
      <c r="H465" s="1468"/>
      <c r="I465" s="1495"/>
      <c r="J465" s="1495"/>
      <c r="K465" s="1495"/>
    </row>
    <row r="466" spans="8:11" ht="24.95" customHeight="1">
      <c r="H466" s="1468"/>
      <c r="I466" s="1495"/>
      <c r="J466" s="1495"/>
      <c r="K466" s="1495"/>
    </row>
    <row r="467" spans="8:11" ht="24.95" customHeight="1">
      <c r="H467" s="1468"/>
      <c r="I467" s="1495"/>
      <c r="J467" s="1495"/>
      <c r="K467" s="1495"/>
    </row>
    <row r="468" spans="8:11" ht="24.95" customHeight="1">
      <c r="H468" s="1468"/>
      <c r="I468" s="1495"/>
      <c r="J468" s="1495"/>
      <c r="K468" s="1495"/>
    </row>
    <row r="469" spans="8:11" ht="24.95" customHeight="1">
      <c r="H469" s="1468"/>
      <c r="I469" s="1495"/>
      <c r="J469" s="1495"/>
      <c r="K469" s="1495"/>
    </row>
    <row r="470" spans="8:11" ht="24.95" customHeight="1">
      <c r="H470" s="1468"/>
      <c r="I470" s="1495"/>
      <c r="J470" s="1495"/>
      <c r="K470" s="1495"/>
    </row>
    <row r="471" spans="8:11" ht="24.95" customHeight="1">
      <c r="H471" s="1468"/>
      <c r="I471" s="1495"/>
      <c r="J471" s="1495"/>
      <c r="K471" s="1495"/>
    </row>
    <row r="472" spans="8:11" ht="24.95" customHeight="1">
      <c r="H472" s="1468"/>
      <c r="I472" s="1495"/>
      <c r="J472" s="1495"/>
      <c r="K472" s="1495"/>
    </row>
    <row r="473" spans="8:11" ht="24.95" customHeight="1">
      <c r="H473" s="1468"/>
      <c r="I473" s="1495"/>
      <c r="J473" s="1495"/>
      <c r="K473" s="1495"/>
    </row>
    <row r="474" spans="8:11" ht="24.95" customHeight="1">
      <c r="H474" s="1468"/>
      <c r="I474" s="1495"/>
      <c r="J474" s="1495"/>
      <c r="K474" s="1495"/>
    </row>
    <row r="475" spans="8:11" ht="24.95" customHeight="1">
      <c r="H475" s="1468"/>
      <c r="I475" s="1495"/>
      <c r="J475" s="1495"/>
      <c r="K475" s="1495"/>
    </row>
    <row r="476" spans="8:11" ht="24.95" customHeight="1">
      <c r="H476" s="1468"/>
      <c r="I476" s="1495"/>
      <c r="J476" s="1495"/>
      <c r="K476" s="1495"/>
    </row>
    <row r="477" spans="8:11" ht="24.95" customHeight="1">
      <c r="H477" s="1468"/>
      <c r="I477" s="1495"/>
      <c r="J477" s="1495"/>
      <c r="K477" s="1495"/>
    </row>
    <row r="478" spans="8:11" ht="24.95" customHeight="1">
      <c r="H478" s="1468"/>
      <c r="I478" s="1495"/>
      <c r="J478" s="1495"/>
      <c r="K478" s="1495"/>
    </row>
    <row r="479" spans="8:11" ht="24.95" customHeight="1">
      <c r="H479" s="1468"/>
      <c r="I479" s="1495"/>
      <c r="J479" s="1495"/>
      <c r="K479" s="1495"/>
    </row>
    <row r="480" spans="8:11" ht="24.95" customHeight="1">
      <c r="H480" s="1468"/>
      <c r="I480" s="1495"/>
      <c r="J480" s="1495"/>
      <c r="K480" s="1495"/>
    </row>
    <row r="481" spans="8:11" ht="24.95" customHeight="1">
      <c r="H481" s="1468"/>
      <c r="I481" s="1495"/>
      <c r="J481" s="1495"/>
      <c r="K481" s="1495"/>
    </row>
    <row r="482" spans="8:11" ht="24.95" customHeight="1">
      <c r="H482" s="1468"/>
      <c r="I482" s="1495"/>
      <c r="J482" s="1495"/>
      <c r="K482" s="1495"/>
    </row>
    <row r="483" spans="8:11" ht="24.95" customHeight="1">
      <c r="H483" s="1468"/>
      <c r="I483" s="1495"/>
      <c r="J483" s="1495"/>
      <c r="K483" s="1495"/>
    </row>
    <row r="484" spans="8:11" ht="24.95" customHeight="1">
      <c r="H484" s="1468"/>
      <c r="I484" s="1495"/>
      <c r="J484" s="1495"/>
      <c r="K484" s="1495"/>
    </row>
    <row r="485" spans="8:11" ht="24.95" customHeight="1">
      <c r="H485" s="1468"/>
      <c r="I485" s="1495"/>
      <c r="J485" s="1495"/>
      <c r="K485" s="1495"/>
    </row>
    <row r="486" spans="8:11" ht="24.95" customHeight="1">
      <c r="H486" s="1468"/>
      <c r="I486" s="1495"/>
      <c r="J486" s="1495"/>
      <c r="K486" s="1495"/>
    </row>
    <row r="487" spans="8:11" ht="24.95" customHeight="1">
      <c r="H487" s="1468"/>
      <c r="I487" s="1495"/>
      <c r="J487" s="1495"/>
      <c r="K487" s="1495"/>
    </row>
    <row r="488" spans="8:11" ht="24.95" customHeight="1">
      <c r="H488" s="1468"/>
      <c r="I488" s="1495"/>
      <c r="J488" s="1495"/>
      <c r="K488" s="1495"/>
    </row>
    <row r="489" spans="8:11" ht="24.95" customHeight="1">
      <c r="H489" s="1468"/>
      <c r="I489" s="1495"/>
      <c r="J489" s="1495"/>
      <c r="K489" s="1495"/>
    </row>
    <row r="490" spans="8:11" ht="24.95" customHeight="1">
      <c r="H490" s="1468"/>
      <c r="I490" s="1495"/>
      <c r="J490" s="1495"/>
      <c r="K490" s="1495"/>
    </row>
    <row r="491" spans="8:11" ht="24.95" customHeight="1">
      <c r="H491" s="1468"/>
      <c r="I491" s="1495"/>
      <c r="J491" s="1495"/>
      <c r="K491" s="1495"/>
    </row>
    <row r="492" spans="8:11" ht="24.95" customHeight="1">
      <c r="H492" s="1468"/>
      <c r="I492" s="1495"/>
      <c r="J492" s="1495"/>
      <c r="K492" s="1495"/>
    </row>
    <row r="493" spans="8:11" ht="24.95" customHeight="1">
      <c r="H493" s="1468"/>
      <c r="I493" s="1495"/>
      <c r="J493" s="1495"/>
      <c r="K493" s="1495"/>
    </row>
    <row r="494" spans="8:11" ht="24.95" customHeight="1">
      <c r="H494" s="1468"/>
      <c r="I494" s="1495"/>
      <c r="J494" s="1495"/>
      <c r="K494" s="1495"/>
    </row>
    <row r="495" spans="8:11" ht="24.95" customHeight="1">
      <c r="H495" s="1468"/>
      <c r="I495" s="1495"/>
      <c r="J495" s="1495"/>
      <c r="K495" s="1495"/>
    </row>
    <row r="496" spans="8:11" ht="24.95" customHeight="1">
      <c r="H496" s="1468"/>
      <c r="I496" s="1495"/>
      <c r="J496" s="1495"/>
      <c r="K496" s="1495"/>
    </row>
    <row r="497" spans="8:11" ht="24.95" customHeight="1">
      <c r="H497" s="1468"/>
      <c r="I497" s="1495"/>
      <c r="J497" s="1495"/>
      <c r="K497" s="1495"/>
    </row>
    <row r="498" spans="8:11" ht="24.95" customHeight="1">
      <c r="H498" s="1468"/>
      <c r="I498" s="1495"/>
      <c r="J498" s="1495"/>
      <c r="K498" s="1495"/>
    </row>
    <row r="499" spans="8:11" ht="24.95" customHeight="1">
      <c r="H499" s="1468"/>
      <c r="I499" s="1495"/>
      <c r="J499" s="1495"/>
      <c r="K499" s="1495"/>
    </row>
    <row r="500" spans="8:11" ht="24.95" customHeight="1">
      <c r="H500" s="1468"/>
      <c r="I500" s="1495"/>
      <c r="J500" s="1495"/>
      <c r="K500" s="1495"/>
    </row>
    <row r="501" spans="8:11" ht="24.95" customHeight="1">
      <c r="H501" s="1468"/>
      <c r="I501" s="1495"/>
      <c r="J501" s="1495"/>
      <c r="K501" s="1495"/>
    </row>
    <row r="502" spans="8:11" ht="24.95" customHeight="1">
      <c r="H502" s="1468"/>
      <c r="I502" s="1495"/>
      <c r="J502" s="1495"/>
      <c r="K502" s="1495"/>
    </row>
    <row r="503" spans="8:11" ht="24.95" customHeight="1">
      <c r="H503" s="1468"/>
      <c r="I503" s="1495"/>
      <c r="J503" s="1495"/>
      <c r="K503" s="1495"/>
    </row>
    <row r="504" spans="8:11" ht="24.95" customHeight="1">
      <c r="H504" s="1468"/>
      <c r="I504" s="1495"/>
      <c r="J504" s="1495"/>
      <c r="K504" s="1495"/>
    </row>
    <row r="505" spans="8:11" ht="24.95" customHeight="1">
      <c r="H505" s="1468"/>
      <c r="I505" s="1495"/>
      <c r="J505" s="1495"/>
      <c r="K505" s="1495"/>
    </row>
    <row r="506" spans="8:11" ht="24.95" customHeight="1">
      <c r="H506" s="1468"/>
      <c r="I506" s="1495"/>
      <c r="J506" s="1495"/>
      <c r="K506" s="1495"/>
    </row>
    <row r="507" spans="8:11" ht="24.95" customHeight="1">
      <c r="H507" s="1468"/>
      <c r="I507" s="1495"/>
      <c r="J507" s="1495"/>
      <c r="K507" s="1495"/>
    </row>
    <row r="508" spans="8:11" ht="24.95" customHeight="1">
      <c r="H508" s="1468"/>
      <c r="I508" s="1495"/>
      <c r="J508" s="1495"/>
      <c r="K508" s="1495"/>
    </row>
    <row r="509" spans="8:11" ht="24.95" customHeight="1">
      <c r="H509" s="1468"/>
      <c r="I509" s="1495"/>
      <c r="J509" s="1495"/>
      <c r="K509" s="1495"/>
    </row>
    <row r="510" spans="8:11" ht="24.95" customHeight="1">
      <c r="H510" s="1468"/>
      <c r="I510" s="1495"/>
      <c r="J510" s="1495"/>
      <c r="K510" s="1495"/>
    </row>
    <row r="511" spans="8:11" ht="24.95" customHeight="1">
      <c r="H511" s="1468"/>
      <c r="I511" s="1495"/>
      <c r="J511" s="1495"/>
      <c r="K511" s="1495"/>
    </row>
    <row r="512" spans="8:11" ht="24.95" customHeight="1">
      <c r="H512" s="1468"/>
      <c r="I512" s="1495"/>
      <c r="J512" s="1495"/>
      <c r="K512" s="1495"/>
    </row>
    <row r="513" spans="8:11" ht="24.95" customHeight="1">
      <c r="H513" s="1468"/>
      <c r="I513" s="1495"/>
      <c r="J513" s="1495"/>
      <c r="K513" s="1495"/>
    </row>
    <row r="514" spans="8:11" ht="24.95" customHeight="1">
      <c r="H514" s="1468"/>
      <c r="I514" s="1495"/>
      <c r="J514" s="1495"/>
      <c r="K514" s="1495"/>
    </row>
    <row r="515" spans="8:11" ht="24.95" customHeight="1">
      <c r="H515" s="1468"/>
      <c r="I515" s="1495"/>
      <c r="J515" s="1495"/>
      <c r="K515" s="1495"/>
    </row>
    <row r="516" spans="8:11" ht="24.95" customHeight="1">
      <c r="H516" s="1468"/>
      <c r="I516" s="1495"/>
      <c r="J516" s="1495"/>
      <c r="K516" s="1495"/>
    </row>
    <row r="517" spans="8:11" ht="24.95" customHeight="1">
      <c r="H517" s="1468"/>
      <c r="I517" s="1495"/>
      <c r="J517" s="1495"/>
      <c r="K517" s="1495"/>
    </row>
    <row r="518" spans="8:11" ht="24.95" customHeight="1">
      <c r="H518" s="1468"/>
      <c r="I518" s="1495"/>
      <c r="J518" s="1495"/>
      <c r="K518" s="1495"/>
    </row>
    <row r="519" spans="8:11" ht="24.95" customHeight="1">
      <c r="H519" s="1468"/>
      <c r="I519" s="1495"/>
      <c r="J519" s="1495"/>
      <c r="K519" s="1495"/>
    </row>
    <row r="520" spans="8:11" ht="24.95" customHeight="1">
      <c r="H520" s="1468"/>
      <c r="I520" s="1495"/>
      <c r="J520" s="1495"/>
      <c r="K520" s="1495"/>
    </row>
    <row r="521" spans="8:11" ht="24.95" customHeight="1">
      <c r="H521" s="1468"/>
      <c r="I521" s="1495"/>
      <c r="J521" s="1495"/>
      <c r="K521" s="1495"/>
    </row>
    <row r="522" spans="8:11" ht="24.95" customHeight="1">
      <c r="H522" s="1468"/>
      <c r="I522" s="1495"/>
      <c r="J522" s="1495"/>
      <c r="K522" s="1495"/>
    </row>
    <row r="523" spans="8:11" ht="24.95" customHeight="1">
      <c r="H523" s="1468"/>
      <c r="I523" s="1495"/>
      <c r="J523" s="1495"/>
      <c r="K523" s="1495"/>
    </row>
    <row r="524" spans="8:11" ht="24.95" customHeight="1">
      <c r="H524" s="1468"/>
      <c r="I524" s="1495"/>
      <c r="J524" s="1495"/>
      <c r="K524" s="1495"/>
    </row>
    <row r="525" spans="8:11" ht="24.95" customHeight="1">
      <c r="H525" s="1468"/>
      <c r="I525" s="1495"/>
      <c r="J525" s="1495"/>
      <c r="K525" s="1495"/>
    </row>
    <row r="526" spans="8:11" ht="24.95" customHeight="1">
      <c r="H526" s="1468"/>
      <c r="I526" s="1495"/>
      <c r="J526" s="1495"/>
      <c r="K526" s="1495"/>
    </row>
    <row r="527" spans="8:11" ht="24.95" customHeight="1">
      <c r="H527" s="1468"/>
      <c r="I527" s="1495"/>
      <c r="J527" s="1495"/>
      <c r="K527" s="1495"/>
    </row>
    <row r="528" spans="8:11" ht="24.95" customHeight="1">
      <c r="H528" s="1468"/>
      <c r="I528" s="1495"/>
      <c r="J528" s="1495"/>
      <c r="K528" s="1495"/>
    </row>
    <row r="529" spans="8:11" ht="24.95" customHeight="1">
      <c r="H529" s="1468"/>
      <c r="I529" s="1495"/>
      <c r="J529" s="1495"/>
      <c r="K529" s="1495"/>
    </row>
    <row r="530" spans="8:11" ht="24.95" customHeight="1">
      <c r="H530" s="1468"/>
      <c r="I530" s="1495"/>
      <c r="J530" s="1495"/>
      <c r="K530" s="1495"/>
    </row>
    <row r="531" spans="8:11" ht="24.95" customHeight="1">
      <c r="H531" s="1468"/>
      <c r="I531" s="1495"/>
      <c r="J531" s="1495"/>
      <c r="K531" s="1495"/>
    </row>
    <row r="532" spans="8:11" ht="24.95" customHeight="1">
      <c r="H532" s="1468"/>
      <c r="I532" s="1495"/>
      <c r="J532" s="1495"/>
      <c r="K532" s="1495"/>
    </row>
    <row r="533" spans="8:11" ht="24.95" customHeight="1">
      <c r="H533" s="1468"/>
      <c r="I533" s="1495"/>
      <c r="J533" s="1495"/>
      <c r="K533" s="1495"/>
    </row>
    <row r="534" spans="8:11" ht="24.95" customHeight="1">
      <c r="H534" s="1468"/>
      <c r="I534" s="1495"/>
      <c r="J534" s="1495"/>
      <c r="K534" s="1495"/>
    </row>
    <row r="535" spans="8:11" ht="24.95" customHeight="1">
      <c r="H535" s="1468"/>
      <c r="I535" s="1495"/>
      <c r="J535" s="1495"/>
      <c r="K535" s="1495"/>
    </row>
    <row r="536" spans="8:11" ht="24.95" customHeight="1">
      <c r="H536" s="1468"/>
      <c r="I536" s="1495"/>
      <c r="J536" s="1495"/>
      <c r="K536" s="1495"/>
    </row>
    <row r="537" spans="8:11" ht="24.95" customHeight="1">
      <c r="H537" s="1468"/>
      <c r="I537" s="1495"/>
      <c r="J537" s="1495"/>
      <c r="K537" s="1495"/>
    </row>
    <row r="538" spans="8:11" ht="24.95" customHeight="1">
      <c r="H538" s="1468"/>
      <c r="I538" s="1495"/>
      <c r="J538" s="1495"/>
      <c r="K538" s="1495"/>
    </row>
    <row r="539" spans="8:11" ht="24.95" customHeight="1">
      <c r="H539" s="1468"/>
      <c r="I539" s="1495"/>
      <c r="J539" s="1495"/>
      <c r="K539" s="1495"/>
    </row>
    <row r="540" spans="8:11" ht="24.95" customHeight="1">
      <c r="H540" s="1468"/>
      <c r="I540" s="1495"/>
      <c r="J540" s="1495"/>
      <c r="K540" s="1495"/>
    </row>
    <row r="541" spans="8:11" ht="24.95" customHeight="1">
      <c r="H541" s="1468"/>
      <c r="I541" s="1495"/>
      <c r="J541" s="1495"/>
      <c r="K541" s="1495"/>
    </row>
    <row r="542" spans="8:11" ht="24.95" customHeight="1">
      <c r="H542" s="1468"/>
      <c r="I542" s="1495"/>
      <c r="J542" s="1495"/>
      <c r="K542" s="1495"/>
    </row>
    <row r="543" spans="8:11" ht="24.95" customHeight="1">
      <c r="H543" s="1468"/>
      <c r="I543" s="1495"/>
      <c r="J543" s="1495"/>
      <c r="K543" s="1495"/>
    </row>
    <row r="544" spans="8:11" ht="24.95" customHeight="1">
      <c r="H544" s="1468"/>
      <c r="I544" s="1495"/>
      <c r="J544" s="1495"/>
      <c r="K544" s="1495"/>
    </row>
    <row r="545" spans="8:11" ht="24.95" customHeight="1">
      <c r="H545" s="1468"/>
      <c r="I545" s="1495"/>
      <c r="J545" s="1495"/>
      <c r="K545" s="1495"/>
    </row>
    <row r="546" spans="8:11" ht="24.95" customHeight="1">
      <c r="H546" s="1468"/>
      <c r="I546" s="1495"/>
      <c r="J546" s="1495"/>
      <c r="K546" s="1495"/>
    </row>
    <row r="547" spans="8:11" ht="24.95" customHeight="1">
      <c r="H547" s="1468"/>
      <c r="I547" s="1495"/>
      <c r="J547" s="1495"/>
      <c r="K547" s="1495"/>
    </row>
    <row r="548" spans="8:11" ht="24.95" customHeight="1">
      <c r="H548" s="1468"/>
      <c r="I548" s="1495"/>
      <c r="J548" s="1495"/>
      <c r="K548" s="1495"/>
    </row>
    <row r="549" spans="8:11" ht="24.95" customHeight="1">
      <c r="H549" s="1468"/>
      <c r="I549" s="1495"/>
      <c r="J549" s="1495"/>
      <c r="K549" s="1495"/>
    </row>
    <row r="550" spans="8:11" ht="24.95" customHeight="1">
      <c r="H550" s="1468"/>
      <c r="I550" s="1495"/>
      <c r="J550" s="1495"/>
      <c r="K550" s="1495"/>
    </row>
    <row r="551" spans="8:11" ht="24.95" customHeight="1">
      <c r="H551" s="1468"/>
      <c r="I551" s="1495"/>
      <c r="J551" s="1495"/>
      <c r="K551" s="1495"/>
    </row>
    <row r="552" spans="8:11" ht="24.95" customHeight="1">
      <c r="H552" s="1468"/>
      <c r="I552" s="1495"/>
      <c r="J552" s="1495"/>
      <c r="K552" s="1495"/>
    </row>
    <row r="553" spans="8:11" ht="24.95" customHeight="1">
      <c r="H553" s="1468"/>
      <c r="I553" s="1495"/>
      <c r="J553" s="1495"/>
      <c r="K553" s="1495"/>
    </row>
    <row r="554" spans="8:11" ht="24.95" customHeight="1">
      <c r="H554" s="1468"/>
      <c r="I554" s="1495"/>
      <c r="J554" s="1495"/>
      <c r="K554" s="1495"/>
    </row>
    <row r="555" spans="8:11" ht="24.95" customHeight="1">
      <c r="H555" s="1468"/>
      <c r="I555" s="1495"/>
      <c r="J555" s="1495"/>
      <c r="K555" s="1495"/>
    </row>
    <row r="556" spans="8:11" ht="24.95" customHeight="1">
      <c r="H556" s="1468"/>
      <c r="I556" s="1495"/>
      <c r="J556" s="1495"/>
      <c r="K556" s="1495"/>
    </row>
    <row r="557" spans="8:11" ht="24.95" customHeight="1">
      <c r="H557" s="1468"/>
      <c r="I557" s="1495"/>
      <c r="J557" s="1495"/>
      <c r="K557" s="1495"/>
    </row>
    <row r="558" spans="8:11" ht="24.95" customHeight="1">
      <c r="H558" s="1468"/>
      <c r="I558" s="1495"/>
      <c r="J558" s="1495"/>
      <c r="K558" s="1495"/>
    </row>
    <row r="559" spans="8:11" ht="24.95" customHeight="1">
      <c r="H559" s="1468"/>
      <c r="I559" s="1495"/>
      <c r="J559" s="1495"/>
      <c r="K559" s="1495"/>
    </row>
    <row r="560" spans="8:11" ht="24.95" customHeight="1">
      <c r="H560" s="1468"/>
      <c r="I560" s="1495"/>
      <c r="J560" s="1495"/>
      <c r="K560" s="1495"/>
    </row>
    <row r="561" spans="8:11" ht="24.95" customHeight="1">
      <c r="H561" s="1468"/>
      <c r="I561" s="1495"/>
      <c r="J561" s="1495"/>
      <c r="K561" s="1495"/>
    </row>
    <row r="562" spans="8:11" ht="24.95" customHeight="1">
      <c r="H562" s="1468"/>
      <c r="I562" s="1495"/>
      <c r="J562" s="1495"/>
      <c r="K562" s="1495"/>
    </row>
    <row r="563" spans="8:11" ht="24.95" customHeight="1">
      <c r="H563" s="1468"/>
      <c r="I563" s="1495"/>
      <c r="J563" s="1495"/>
      <c r="K563" s="1495"/>
    </row>
    <row r="564" spans="8:11" ht="24.95" customHeight="1">
      <c r="H564" s="1468"/>
      <c r="I564" s="1495"/>
      <c r="J564" s="1495"/>
      <c r="K564" s="1495"/>
    </row>
    <row r="565" spans="8:11" ht="24.95" customHeight="1">
      <c r="H565" s="1468"/>
      <c r="I565" s="1495"/>
      <c r="J565" s="1495"/>
      <c r="K565" s="1495"/>
    </row>
    <row r="566" spans="8:11" ht="24.95" customHeight="1">
      <c r="H566" s="1468"/>
      <c r="I566" s="1495"/>
      <c r="J566" s="1495"/>
      <c r="K566" s="1495"/>
    </row>
    <row r="567" spans="8:11" ht="24.95" customHeight="1">
      <c r="H567" s="1468"/>
      <c r="I567" s="1495"/>
      <c r="J567" s="1495"/>
      <c r="K567" s="1495"/>
    </row>
    <row r="568" spans="8:11" ht="24.95" customHeight="1">
      <c r="H568" s="1468"/>
      <c r="I568" s="1495"/>
      <c r="J568" s="1495"/>
      <c r="K568" s="1495"/>
    </row>
    <row r="569" spans="8:11" ht="24.95" customHeight="1">
      <c r="H569" s="1468"/>
      <c r="I569" s="1495"/>
      <c r="J569" s="1495"/>
      <c r="K569" s="1495"/>
    </row>
    <row r="570" spans="8:11" ht="24.95" customHeight="1">
      <c r="H570" s="1468"/>
      <c r="I570" s="1495"/>
      <c r="J570" s="1495"/>
      <c r="K570" s="1495"/>
    </row>
    <row r="571" spans="8:11" ht="24.95" customHeight="1">
      <c r="H571" s="1468"/>
      <c r="I571" s="1495"/>
      <c r="J571" s="1495"/>
      <c r="K571" s="1495"/>
    </row>
    <row r="572" spans="8:11" ht="24.95" customHeight="1">
      <c r="H572" s="1468"/>
      <c r="I572" s="1495"/>
      <c r="J572" s="1495"/>
      <c r="K572" s="1495"/>
    </row>
    <row r="573" spans="8:11" ht="24.95" customHeight="1">
      <c r="H573" s="1468"/>
      <c r="I573" s="1495"/>
      <c r="J573" s="1495"/>
      <c r="K573" s="1495"/>
    </row>
    <row r="574" spans="8:11" ht="24.95" customHeight="1">
      <c r="H574" s="1468"/>
      <c r="I574" s="1495"/>
      <c r="J574" s="1495"/>
      <c r="K574" s="1495"/>
    </row>
    <row r="575" spans="8:11" ht="24.95" customHeight="1">
      <c r="H575" s="1468"/>
      <c r="I575" s="1495"/>
      <c r="J575" s="1495"/>
      <c r="K575" s="1495"/>
    </row>
    <row r="576" spans="8:11" ht="24.95" customHeight="1">
      <c r="H576" s="1468"/>
      <c r="I576" s="1495"/>
      <c r="J576" s="1495"/>
      <c r="K576" s="1495"/>
    </row>
    <row r="577" spans="8:11" ht="24.95" customHeight="1">
      <c r="H577" s="1468"/>
      <c r="I577" s="1495"/>
      <c r="J577" s="1495"/>
      <c r="K577" s="1495"/>
    </row>
    <row r="578" spans="8:11" ht="24.95" customHeight="1">
      <c r="H578" s="1468"/>
      <c r="I578" s="1495"/>
      <c r="J578" s="1495"/>
      <c r="K578" s="1495"/>
    </row>
    <row r="579" spans="8:11" ht="24.95" customHeight="1">
      <c r="H579" s="1468"/>
      <c r="I579" s="1495"/>
      <c r="J579" s="1495"/>
      <c r="K579" s="1495"/>
    </row>
    <row r="580" spans="8:11" ht="24.95" customHeight="1">
      <c r="H580" s="1468"/>
      <c r="I580" s="1495"/>
      <c r="J580" s="1495"/>
      <c r="K580" s="1495"/>
    </row>
    <row r="581" spans="8:11" ht="24.95" customHeight="1">
      <c r="H581" s="1468"/>
      <c r="I581" s="1495"/>
      <c r="J581" s="1495"/>
      <c r="K581" s="1495"/>
    </row>
    <row r="582" spans="8:11" ht="24.95" customHeight="1">
      <c r="H582" s="1468"/>
      <c r="I582" s="1495"/>
      <c r="J582" s="1495"/>
      <c r="K582" s="1495"/>
    </row>
    <row r="583" spans="8:11" ht="24.95" customHeight="1">
      <c r="H583" s="1468"/>
      <c r="I583" s="1495"/>
      <c r="J583" s="1495"/>
      <c r="K583" s="1495"/>
    </row>
    <row r="584" spans="8:11" ht="24.95" customHeight="1">
      <c r="H584" s="1468"/>
      <c r="I584" s="1495"/>
      <c r="J584" s="1495"/>
      <c r="K584" s="1495"/>
    </row>
    <row r="585" spans="8:11" ht="24.95" customHeight="1">
      <c r="H585" s="1468"/>
      <c r="I585" s="1495"/>
      <c r="J585" s="1495"/>
      <c r="K585" s="1495"/>
    </row>
    <row r="586" spans="8:11" ht="24.95" customHeight="1">
      <c r="H586" s="1468"/>
      <c r="I586" s="1495"/>
      <c r="J586" s="1495"/>
      <c r="K586" s="1495"/>
    </row>
    <row r="587" spans="8:11" ht="24.95" customHeight="1">
      <c r="H587" s="1468"/>
      <c r="I587" s="1495"/>
      <c r="J587" s="1495"/>
      <c r="K587" s="1495"/>
    </row>
    <row r="588" spans="8:11" ht="24.95" customHeight="1">
      <c r="H588" s="1468"/>
      <c r="I588" s="1495"/>
      <c r="J588" s="1495"/>
      <c r="K588" s="1495"/>
    </row>
    <row r="589" spans="8:11" ht="24.95" customHeight="1">
      <c r="H589" s="1468"/>
      <c r="I589" s="1495"/>
      <c r="J589" s="1495"/>
      <c r="K589" s="1495"/>
    </row>
    <row r="590" spans="8:11" ht="24.95" customHeight="1">
      <c r="H590" s="1468"/>
      <c r="I590" s="1495"/>
      <c r="J590" s="1495"/>
      <c r="K590" s="1495"/>
    </row>
    <row r="591" spans="8:11" ht="24.95" customHeight="1">
      <c r="H591" s="1468"/>
      <c r="I591" s="1495"/>
      <c r="J591" s="1495"/>
      <c r="K591" s="1495"/>
    </row>
    <row r="592" spans="8:11" ht="24.95" customHeight="1">
      <c r="H592" s="1468"/>
      <c r="I592" s="1495"/>
      <c r="J592" s="1495"/>
      <c r="K592" s="1495"/>
    </row>
    <row r="593" spans="8:11" ht="24.95" customHeight="1">
      <c r="H593" s="1468"/>
      <c r="I593" s="1495"/>
      <c r="J593" s="1495"/>
      <c r="K593" s="1495"/>
    </row>
    <row r="594" spans="8:11" ht="24.95" customHeight="1">
      <c r="H594" s="1468"/>
      <c r="I594" s="1495"/>
      <c r="J594" s="1495"/>
      <c r="K594" s="1495"/>
    </row>
    <row r="595" spans="8:11" ht="24.95" customHeight="1">
      <c r="H595" s="1468"/>
      <c r="I595" s="1495"/>
      <c r="J595" s="1495"/>
      <c r="K595" s="1495"/>
    </row>
    <row r="596" spans="8:11" ht="24.95" customHeight="1">
      <c r="H596" s="1468"/>
      <c r="I596" s="1495"/>
      <c r="J596" s="1495"/>
      <c r="K596" s="1495"/>
    </row>
    <row r="597" spans="8:11" ht="24.95" customHeight="1">
      <c r="H597" s="1468"/>
      <c r="I597" s="1495"/>
      <c r="J597" s="1495"/>
      <c r="K597" s="1495"/>
    </row>
    <row r="598" spans="8:11" ht="24.95" customHeight="1">
      <c r="H598" s="1468"/>
      <c r="I598" s="1495"/>
      <c r="J598" s="1495"/>
      <c r="K598" s="1495"/>
    </row>
    <row r="599" spans="8:11" ht="24.95" customHeight="1">
      <c r="H599" s="1468"/>
      <c r="I599" s="1495"/>
      <c r="J599" s="1495"/>
      <c r="K599" s="1495"/>
    </row>
    <row r="600" spans="8:11" ht="24.95" customHeight="1">
      <c r="H600" s="1468"/>
      <c r="I600" s="1495"/>
      <c r="J600" s="1495"/>
      <c r="K600" s="1495"/>
    </row>
    <row r="601" spans="8:11" ht="24.95" customHeight="1">
      <c r="H601" s="1468"/>
      <c r="I601" s="1495"/>
      <c r="J601" s="1495"/>
      <c r="K601" s="1495"/>
    </row>
    <row r="602" spans="8:11" ht="24.95" customHeight="1">
      <c r="H602" s="1468"/>
      <c r="I602" s="1495"/>
      <c r="J602" s="1495"/>
      <c r="K602" s="1495"/>
    </row>
    <row r="603" spans="8:11" ht="24.95" customHeight="1">
      <c r="H603" s="1468"/>
      <c r="I603" s="1495"/>
      <c r="J603" s="1495"/>
      <c r="K603" s="1495"/>
    </row>
    <row r="604" spans="8:11" ht="24.95" customHeight="1">
      <c r="H604" s="1468"/>
      <c r="I604" s="1495"/>
      <c r="J604" s="1495"/>
      <c r="K604" s="1495"/>
    </row>
    <row r="605" spans="8:11" ht="24.95" customHeight="1">
      <c r="H605" s="1468"/>
      <c r="I605" s="1495"/>
      <c r="J605" s="1495"/>
      <c r="K605" s="1495"/>
    </row>
    <row r="606" spans="8:11" ht="24.95" customHeight="1">
      <c r="H606" s="1468"/>
      <c r="I606" s="1495"/>
      <c r="J606" s="1495"/>
      <c r="K606" s="1495"/>
    </row>
    <row r="607" spans="8:11" ht="24.95" customHeight="1">
      <c r="H607" s="1468"/>
      <c r="I607" s="1495"/>
      <c r="J607" s="1495"/>
      <c r="K607" s="1495"/>
    </row>
    <row r="608" spans="8:11" ht="24.95" customHeight="1">
      <c r="H608" s="1468"/>
      <c r="I608" s="1495"/>
      <c r="J608" s="1495"/>
      <c r="K608" s="1495"/>
    </row>
    <row r="609" spans="8:11" ht="24.95" customHeight="1">
      <c r="H609" s="1468"/>
      <c r="I609" s="1495"/>
      <c r="J609" s="1495"/>
      <c r="K609" s="1495"/>
    </row>
    <row r="610" spans="8:11" ht="24.95" customHeight="1">
      <c r="H610" s="1468"/>
      <c r="I610" s="1495"/>
      <c r="J610" s="1495"/>
      <c r="K610" s="1495"/>
    </row>
    <row r="611" spans="8:11" ht="24.95" customHeight="1">
      <c r="H611" s="1468"/>
      <c r="I611" s="1495"/>
      <c r="J611" s="1495"/>
      <c r="K611" s="1495"/>
    </row>
    <row r="612" spans="8:11" ht="24.95" customHeight="1">
      <c r="H612" s="1468"/>
      <c r="I612" s="1495"/>
      <c r="J612" s="1495"/>
      <c r="K612" s="1495"/>
    </row>
    <row r="613" spans="8:11" ht="24.95" customHeight="1">
      <c r="H613" s="1468"/>
      <c r="I613" s="1495"/>
      <c r="J613" s="1495"/>
      <c r="K613" s="1495"/>
    </row>
    <row r="614" spans="8:11" ht="24.95" customHeight="1">
      <c r="H614" s="1468"/>
      <c r="I614" s="1495"/>
      <c r="J614" s="1495"/>
      <c r="K614" s="1495"/>
    </row>
    <row r="615" spans="8:11" ht="24.95" customHeight="1">
      <c r="H615" s="1468"/>
      <c r="I615" s="1495"/>
      <c r="J615" s="1495"/>
      <c r="K615" s="1495"/>
    </row>
    <row r="616" spans="8:11" ht="24.95" customHeight="1">
      <c r="H616" s="1468"/>
      <c r="I616" s="1495"/>
      <c r="J616" s="1495"/>
      <c r="K616" s="1495"/>
    </row>
    <row r="617" spans="8:11" ht="24.95" customHeight="1">
      <c r="H617" s="1468"/>
      <c r="I617" s="1495"/>
      <c r="J617" s="1495"/>
      <c r="K617" s="1495"/>
    </row>
    <row r="618" spans="8:11" ht="24.95" customHeight="1">
      <c r="H618" s="1468"/>
      <c r="I618" s="1495"/>
      <c r="J618" s="1495"/>
      <c r="K618" s="1495"/>
    </row>
    <row r="619" spans="8:11" ht="24.95" customHeight="1">
      <c r="H619" s="1468"/>
      <c r="I619" s="1495"/>
      <c r="J619" s="1495"/>
      <c r="K619" s="1495"/>
    </row>
    <row r="620" spans="8:11" ht="24.95" customHeight="1">
      <c r="H620" s="1468"/>
      <c r="I620" s="1495"/>
      <c r="J620" s="1495"/>
      <c r="K620" s="1495"/>
    </row>
    <row r="621" spans="8:11" ht="24.95" customHeight="1">
      <c r="H621" s="1468"/>
      <c r="I621" s="1495"/>
      <c r="J621" s="1495"/>
      <c r="K621" s="1495"/>
    </row>
    <row r="622" spans="8:11" ht="24.95" customHeight="1">
      <c r="H622" s="1468"/>
      <c r="I622" s="1495"/>
      <c r="J622" s="1495"/>
      <c r="K622" s="1495"/>
    </row>
    <row r="623" spans="8:11" ht="24.95" customHeight="1">
      <c r="H623" s="1468"/>
      <c r="I623" s="1495"/>
      <c r="J623" s="1495"/>
      <c r="K623" s="1495"/>
    </row>
    <row r="624" spans="8:11" ht="24.95" customHeight="1">
      <c r="H624" s="1468"/>
      <c r="I624" s="1495"/>
      <c r="J624" s="1495"/>
      <c r="K624" s="1495"/>
    </row>
    <row r="625" spans="8:11" ht="24.95" customHeight="1">
      <c r="H625" s="1468"/>
      <c r="I625" s="1495"/>
      <c r="J625" s="1495"/>
      <c r="K625" s="1495"/>
    </row>
    <row r="626" spans="8:11" ht="24.95" customHeight="1">
      <c r="H626" s="1468"/>
      <c r="I626" s="1495"/>
      <c r="J626" s="1495"/>
      <c r="K626" s="1495"/>
    </row>
    <row r="627" spans="8:11" ht="24.95" customHeight="1">
      <c r="H627" s="1468"/>
      <c r="I627" s="1495"/>
      <c r="J627" s="1495"/>
      <c r="K627" s="1495"/>
    </row>
    <row r="628" spans="8:11" ht="24.95" customHeight="1">
      <c r="H628" s="1468"/>
      <c r="I628" s="1495"/>
      <c r="J628" s="1495"/>
      <c r="K628" s="1495"/>
    </row>
    <row r="629" spans="8:11" ht="24.95" customHeight="1">
      <c r="H629" s="1468"/>
      <c r="I629" s="1495"/>
      <c r="J629" s="1495"/>
      <c r="K629" s="1495"/>
    </row>
    <row r="630" spans="8:11" ht="24.95" customHeight="1">
      <c r="H630" s="1468"/>
      <c r="I630" s="1495"/>
      <c r="J630" s="1495"/>
      <c r="K630" s="1495"/>
    </row>
    <row r="631" spans="8:11" ht="24.95" customHeight="1">
      <c r="H631" s="1468"/>
      <c r="I631" s="1495"/>
      <c r="J631" s="1495"/>
      <c r="K631" s="1495"/>
    </row>
    <row r="632" spans="8:11" ht="24.95" customHeight="1">
      <c r="H632" s="1468"/>
      <c r="I632" s="1495"/>
      <c r="J632" s="1495"/>
      <c r="K632" s="1495"/>
    </row>
    <row r="633" spans="8:11" ht="24.95" customHeight="1">
      <c r="H633" s="1468"/>
      <c r="I633" s="1495"/>
      <c r="J633" s="1495"/>
      <c r="K633" s="1495"/>
    </row>
    <row r="634" spans="8:11" ht="24.95" customHeight="1">
      <c r="H634" s="1468"/>
      <c r="I634" s="1495"/>
      <c r="J634" s="1495"/>
      <c r="K634" s="1495"/>
    </row>
    <row r="635" spans="8:11" ht="24.95" customHeight="1">
      <c r="H635" s="1468"/>
      <c r="I635" s="1495"/>
      <c r="J635" s="1495"/>
      <c r="K635" s="1495"/>
    </row>
    <row r="636" spans="8:11" ht="24.95" customHeight="1">
      <c r="H636" s="1468"/>
      <c r="I636" s="1495"/>
      <c r="J636" s="1495"/>
      <c r="K636" s="1495"/>
    </row>
    <row r="637" spans="8:11" ht="24.95" customHeight="1">
      <c r="H637" s="1468"/>
      <c r="I637" s="1495"/>
      <c r="J637" s="1495"/>
      <c r="K637" s="1495"/>
    </row>
    <row r="638" spans="8:11" ht="24.95" customHeight="1">
      <c r="H638" s="1468"/>
      <c r="I638" s="1495"/>
      <c r="J638" s="1495"/>
      <c r="K638" s="1495"/>
    </row>
    <row r="639" spans="8:11" ht="24.95" customHeight="1">
      <c r="H639" s="1468"/>
      <c r="I639" s="1495"/>
      <c r="J639" s="1495"/>
      <c r="K639" s="1495"/>
    </row>
    <row r="640" spans="8:11" ht="24.95" customHeight="1">
      <c r="H640" s="1468"/>
      <c r="I640" s="1495"/>
      <c r="J640" s="1495"/>
      <c r="K640" s="1495"/>
    </row>
    <row r="641" spans="8:11" ht="24.95" customHeight="1">
      <c r="H641" s="1468"/>
      <c r="I641" s="1495"/>
      <c r="J641" s="1495"/>
      <c r="K641" s="1495"/>
    </row>
    <row r="642" spans="8:11" ht="24.95" customHeight="1">
      <c r="H642" s="1468"/>
      <c r="I642" s="1495"/>
      <c r="J642" s="1495"/>
      <c r="K642" s="1495"/>
    </row>
    <row r="643" spans="8:11" ht="24.95" customHeight="1">
      <c r="H643" s="1468"/>
      <c r="I643" s="1495"/>
      <c r="J643" s="1495"/>
      <c r="K643" s="1495"/>
    </row>
    <row r="644" spans="8:11" ht="24.95" customHeight="1">
      <c r="H644" s="1468"/>
      <c r="I644" s="1495"/>
      <c r="J644" s="1495"/>
      <c r="K644" s="1495"/>
    </row>
    <row r="645" spans="8:11" ht="24.95" customHeight="1">
      <c r="H645" s="1468"/>
      <c r="I645" s="1495"/>
      <c r="J645" s="1495"/>
      <c r="K645" s="1495"/>
    </row>
    <row r="646" spans="8:11" ht="24.95" customHeight="1">
      <c r="H646" s="1468"/>
      <c r="I646" s="1495"/>
      <c r="J646" s="1495"/>
      <c r="K646" s="1495"/>
    </row>
    <row r="647" spans="8:11" ht="24.95" customHeight="1">
      <c r="H647" s="1468"/>
      <c r="I647" s="1495"/>
      <c r="J647" s="1495"/>
      <c r="K647" s="1495"/>
    </row>
    <row r="648" spans="8:11" ht="24.95" customHeight="1">
      <c r="H648" s="1468"/>
      <c r="I648" s="1495"/>
      <c r="J648" s="1495"/>
      <c r="K648" s="1495"/>
    </row>
    <row r="649" spans="8:11" ht="24.95" customHeight="1">
      <c r="H649" s="1468"/>
      <c r="I649" s="1495"/>
      <c r="J649" s="1495"/>
      <c r="K649" s="1495"/>
    </row>
    <row r="650" spans="8:11" ht="24.95" customHeight="1">
      <c r="H650" s="1468"/>
      <c r="I650" s="1495"/>
      <c r="J650" s="1495"/>
      <c r="K650" s="1495"/>
    </row>
    <row r="651" spans="8:11" ht="24.95" customHeight="1">
      <c r="H651" s="1468"/>
      <c r="I651" s="1495"/>
      <c r="J651" s="1495"/>
      <c r="K651" s="1495"/>
    </row>
    <row r="652" spans="8:11" ht="24.95" customHeight="1">
      <c r="H652" s="1468"/>
      <c r="I652" s="1495"/>
      <c r="J652" s="1495"/>
      <c r="K652" s="1495"/>
    </row>
    <row r="653" spans="8:11" ht="24.95" customHeight="1">
      <c r="H653" s="1468"/>
      <c r="I653" s="1495"/>
      <c r="J653" s="1495"/>
      <c r="K653" s="1495"/>
    </row>
    <row r="654" spans="8:11" ht="24.95" customHeight="1">
      <c r="H654" s="1468"/>
      <c r="I654" s="1495"/>
      <c r="J654" s="1495"/>
      <c r="K654" s="1495"/>
    </row>
    <row r="655" spans="8:11" ht="24.95" customHeight="1">
      <c r="H655" s="1468"/>
      <c r="I655" s="1495"/>
      <c r="J655" s="1495"/>
      <c r="K655" s="1495"/>
    </row>
    <row r="656" spans="8:11" ht="24.95" customHeight="1">
      <c r="H656" s="1468"/>
      <c r="I656" s="1495"/>
      <c r="J656" s="1495"/>
      <c r="K656" s="1495"/>
    </row>
    <row r="657" spans="8:11" ht="24.95" customHeight="1">
      <c r="H657" s="1468"/>
      <c r="I657" s="1495"/>
      <c r="J657" s="1495"/>
      <c r="K657" s="1495"/>
    </row>
    <row r="658" spans="8:11" ht="24.95" customHeight="1">
      <c r="H658" s="1468"/>
      <c r="I658" s="1495"/>
      <c r="J658" s="1495"/>
      <c r="K658" s="1495"/>
    </row>
    <row r="659" spans="8:11" ht="24.95" customHeight="1">
      <c r="H659" s="1468"/>
      <c r="I659" s="1495"/>
      <c r="J659" s="1495"/>
      <c r="K659" s="1495"/>
    </row>
    <row r="660" spans="8:11" ht="24.95" customHeight="1">
      <c r="H660" s="1468"/>
      <c r="I660" s="1495"/>
      <c r="J660" s="1495"/>
      <c r="K660" s="1495"/>
    </row>
    <row r="661" spans="8:11" ht="24.95" customHeight="1">
      <c r="H661" s="1468"/>
      <c r="I661" s="1495"/>
      <c r="J661" s="1495"/>
      <c r="K661" s="1495"/>
    </row>
    <row r="662" spans="8:11" ht="24.95" customHeight="1">
      <c r="H662" s="1468"/>
      <c r="I662" s="1495"/>
      <c r="J662" s="1495"/>
      <c r="K662" s="1495"/>
    </row>
    <row r="663" spans="8:11" ht="24.95" customHeight="1">
      <c r="H663" s="1468"/>
      <c r="I663" s="1495"/>
      <c r="J663" s="1495"/>
      <c r="K663" s="1495"/>
    </row>
    <row r="664" spans="8:11" ht="24.95" customHeight="1">
      <c r="H664" s="1468"/>
      <c r="I664" s="1495"/>
      <c r="J664" s="1495"/>
      <c r="K664" s="1495"/>
    </row>
    <row r="665" spans="8:11" ht="24.95" customHeight="1">
      <c r="H665" s="1468"/>
      <c r="I665" s="1495"/>
      <c r="J665" s="1495"/>
      <c r="K665" s="1495"/>
    </row>
    <row r="666" spans="8:11" ht="24.95" customHeight="1">
      <c r="H666" s="1468"/>
      <c r="I666" s="1495"/>
      <c r="J666" s="1495"/>
      <c r="K666" s="1495"/>
    </row>
    <row r="667" spans="8:11" ht="24.95" customHeight="1">
      <c r="H667" s="1468"/>
      <c r="I667" s="1495"/>
      <c r="J667" s="1495"/>
      <c r="K667" s="1495"/>
    </row>
    <row r="668" spans="8:11" ht="24.95" customHeight="1">
      <c r="H668" s="1468"/>
      <c r="I668" s="1495"/>
      <c r="J668" s="1495"/>
      <c r="K668" s="1495"/>
    </row>
    <row r="669" spans="8:11" ht="24.95" customHeight="1">
      <c r="H669" s="1468"/>
      <c r="I669" s="1495"/>
      <c r="J669" s="1495"/>
      <c r="K669" s="1495"/>
    </row>
    <row r="670" spans="8:11" ht="24.95" customHeight="1">
      <c r="H670" s="1468"/>
      <c r="I670" s="1495"/>
      <c r="J670" s="1495"/>
      <c r="K670" s="1495"/>
    </row>
    <row r="671" spans="8:11" ht="24.95" customHeight="1">
      <c r="H671" s="1468"/>
      <c r="I671" s="1495"/>
      <c r="J671" s="1495"/>
      <c r="K671" s="1495"/>
    </row>
    <row r="672" spans="8:11" ht="24.95" customHeight="1">
      <c r="H672" s="1468"/>
      <c r="I672" s="1495"/>
      <c r="J672" s="1495"/>
      <c r="K672" s="1495"/>
    </row>
    <row r="673" spans="8:11" ht="24.95" customHeight="1">
      <c r="H673" s="1468"/>
      <c r="I673" s="1495"/>
      <c r="J673" s="1495"/>
      <c r="K673" s="1495"/>
    </row>
    <row r="674" spans="8:11" ht="24.95" customHeight="1">
      <c r="H674" s="1468"/>
      <c r="I674" s="1495"/>
      <c r="J674" s="1495"/>
      <c r="K674" s="1495"/>
    </row>
    <row r="675" spans="8:11" ht="24.95" customHeight="1">
      <c r="H675" s="1468"/>
      <c r="I675" s="1495"/>
      <c r="J675" s="1495"/>
      <c r="K675" s="1495"/>
    </row>
    <row r="676" spans="8:11" ht="24.95" customHeight="1">
      <c r="H676" s="1468"/>
      <c r="I676" s="1495"/>
      <c r="J676" s="1495"/>
      <c r="K676" s="1495"/>
    </row>
    <row r="677" spans="8:11" ht="24.95" customHeight="1">
      <c r="H677" s="1468"/>
      <c r="I677" s="1495"/>
      <c r="J677" s="1495"/>
      <c r="K677" s="1495"/>
    </row>
    <row r="678" spans="8:11" ht="24.95" customHeight="1">
      <c r="H678" s="1468"/>
      <c r="I678" s="1495"/>
      <c r="J678" s="1495"/>
      <c r="K678" s="1495"/>
    </row>
    <row r="679" spans="8:11" ht="24.95" customHeight="1">
      <c r="H679" s="1468"/>
      <c r="I679" s="1495"/>
      <c r="J679" s="1495"/>
      <c r="K679" s="1495"/>
    </row>
    <row r="680" spans="8:11" ht="24.95" customHeight="1">
      <c r="H680" s="1468"/>
      <c r="I680" s="1495"/>
      <c r="J680" s="1495"/>
      <c r="K680" s="1495"/>
    </row>
    <row r="681" spans="8:11" ht="24.95" customHeight="1">
      <c r="H681" s="1468"/>
      <c r="I681" s="1495"/>
      <c r="J681" s="1495"/>
      <c r="K681" s="1495"/>
    </row>
    <row r="682" spans="8:11" ht="24.95" customHeight="1">
      <c r="H682" s="1468"/>
      <c r="I682" s="1495"/>
      <c r="J682" s="1495"/>
      <c r="K682" s="1495"/>
    </row>
    <row r="683" spans="8:11" ht="24.95" customHeight="1">
      <c r="H683" s="1468"/>
      <c r="I683" s="1495"/>
      <c r="J683" s="1495"/>
      <c r="K683" s="1495"/>
    </row>
    <row r="684" spans="8:11" ht="24.95" customHeight="1">
      <c r="H684" s="1468"/>
      <c r="I684" s="1495"/>
      <c r="J684" s="1495"/>
      <c r="K684" s="1495"/>
    </row>
    <row r="685" spans="8:11" ht="24.95" customHeight="1">
      <c r="H685" s="1468"/>
      <c r="I685" s="1495"/>
      <c r="J685" s="1495"/>
      <c r="K685" s="1495"/>
    </row>
    <row r="686" spans="8:11" ht="24.95" customHeight="1">
      <c r="H686" s="1468"/>
      <c r="I686" s="1495"/>
      <c r="J686" s="1495"/>
      <c r="K686" s="1495"/>
    </row>
    <row r="687" spans="8:11" ht="24.95" customHeight="1">
      <c r="H687" s="1468"/>
      <c r="I687" s="1495"/>
      <c r="J687" s="1495"/>
      <c r="K687" s="1495"/>
    </row>
    <row r="688" spans="8:11" ht="24.95" customHeight="1">
      <c r="H688" s="1468"/>
      <c r="I688" s="1495"/>
      <c r="J688" s="1495"/>
      <c r="K688" s="1495"/>
    </row>
    <row r="689" spans="8:11" ht="24.95" customHeight="1">
      <c r="H689" s="1468"/>
      <c r="I689" s="1495"/>
      <c r="J689" s="1495"/>
      <c r="K689" s="1495"/>
    </row>
    <row r="690" spans="8:11" ht="24.95" customHeight="1">
      <c r="H690" s="1468"/>
      <c r="I690" s="1495"/>
      <c r="J690" s="1495"/>
      <c r="K690" s="1495"/>
    </row>
    <row r="691" spans="8:11" ht="24.95" customHeight="1">
      <c r="H691" s="1468"/>
      <c r="I691" s="1495"/>
      <c r="J691" s="1495"/>
      <c r="K691" s="1495"/>
    </row>
    <row r="692" spans="8:11" ht="24.95" customHeight="1">
      <c r="H692" s="1468"/>
      <c r="I692" s="1495"/>
      <c r="J692" s="1495"/>
      <c r="K692" s="1495"/>
    </row>
    <row r="693" spans="8:11" ht="24.95" customHeight="1">
      <c r="H693" s="1468"/>
      <c r="I693" s="1495"/>
      <c r="J693" s="1495"/>
      <c r="K693" s="1495"/>
    </row>
    <row r="694" spans="8:11" ht="24.95" customHeight="1">
      <c r="H694" s="1468"/>
      <c r="I694" s="1495"/>
      <c r="J694" s="1495"/>
      <c r="K694" s="1495"/>
    </row>
    <row r="695" spans="8:11" ht="24.95" customHeight="1">
      <c r="H695" s="1468"/>
      <c r="I695" s="1495"/>
      <c r="J695" s="1495"/>
      <c r="K695" s="1495"/>
    </row>
    <row r="696" spans="8:11" ht="24.95" customHeight="1">
      <c r="H696" s="1468"/>
      <c r="I696" s="1495"/>
      <c r="J696" s="1495"/>
      <c r="K696" s="1495"/>
    </row>
    <row r="697" spans="8:11" ht="24.95" customHeight="1">
      <c r="H697" s="1468"/>
      <c r="I697" s="1495"/>
      <c r="J697" s="1495"/>
      <c r="K697" s="1495"/>
    </row>
    <row r="698" spans="8:11" ht="24.95" customHeight="1">
      <c r="H698" s="1468"/>
      <c r="I698" s="1495"/>
      <c r="J698" s="1495"/>
      <c r="K698" s="1495"/>
    </row>
    <row r="699" spans="8:11" ht="24.95" customHeight="1">
      <c r="H699" s="1468"/>
      <c r="I699" s="1495"/>
      <c r="J699" s="1495"/>
      <c r="K699" s="1495"/>
    </row>
    <row r="700" spans="8:11" ht="24.95" customHeight="1">
      <c r="H700" s="1468"/>
      <c r="I700" s="1495"/>
      <c r="J700" s="1495"/>
      <c r="K700" s="1495"/>
    </row>
    <row r="701" spans="8:11" ht="24.95" customHeight="1">
      <c r="H701" s="1468"/>
      <c r="I701" s="1495"/>
      <c r="J701" s="1495"/>
      <c r="K701" s="1495"/>
    </row>
    <row r="702" spans="8:11" ht="24.95" customHeight="1">
      <c r="H702" s="1468"/>
      <c r="I702" s="1495"/>
      <c r="J702" s="1495"/>
      <c r="K702" s="1495"/>
    </row>
    <row r="703" spans="8:11" ht="24.95" customHeight="1">
      <c r="H703" s="1468"/>
      <c r="I703" s="1495"/>
      <c r="J703" s="1495"/>
      <c r="K703" s="1495"/>
    </row>
    <row r="704" spans="8:11" ht="24.95" customHeight="1">
      <c r="H704" s="1468"/>
      <c r="I704" s="1495"/>
      <c r="J704" s="1495"/>
      <c r="K704" s="1495"/>
    </row>
    <row r="705" spans="8:11" ht="24.95" customHeight="1">
      <c r="H705" s="1468"/>
      <c r="I705" s="1495"/>
      <c r="J705" s="1495"/>
      <c r="K705" s="1495"/>
    </row>
    <row r="706" spans="8:11" ht="24.95" customHeight="1">
      <c r="H706" s="1468"/>
      <c r="I706" s="1495"/>
      <c r="J706" s="1495"/>
      <c r="K706" s="1495"/>
    </row>
    <row r="707" spans="8:11" ht="24.95" customHeight="1">
      <c r="H707" s="1468"/>
      <c r="I707" s="1495"/>
      <c r="J707" s="1495"/>
      <c r="K707" s="1495"/>
    </row>
    <row r="708" spans="8:11" ht="24.95" customHeight="1">
      <c r="H708" s="1468"/>
      <c r="I708" s="1495"/>
      <c r="J708" s="1495"/>
      <c r="K708" s="1495"/>
    </row>
    <row r="709" spans="8:11" ht="24.95" customHeight="1">
      <c r="H709" s="1468"/>
      <c r="I709" s="1495"/>
      <c r="J709" s="1495"/>
      <c r="K709" s="1495"/>
    </row>
    <row r="710" spans="8:11" ht="24.95" customHeight="1">
      <c r="H710" s="1468"/>
      <c r="I710" s="1495"/>
      <c r="J710" s="1495"/>
      <c r="K710" s="1495"/>
    </row>
    <row r="711" spans="8:11" ht="24.95" customHeight="1">
      <c r="H711" s="1468"/>
      <c r="I711" s="1495"/>
      <c r="J711" s="1495"/>
      <c r="K711" s="1495"/>
    </row>
    <row r="712" spans="8:11" ht="24.95" customHeight="1">
      <c r="H712" s="1468"/>
      <c r="I712" s="1495"/>
      <c r="J712" s="1495"/>
      <c r="K712" s="1495"/>
    </row>
    <row r="713" spans="8:11" ht="24.95" customHeight="1">
      <c r="H713" s="1468"/>
      <c r="I713" s="1495"/>
      <c r="J713" s="1495"/>
      <c r="K713" s="1495"/>
    </row>
    <row r="714" spans="8:11" ht="24.95" customHeight="1">
      <c r="H714" s="1468"/>
      <c r="I714" s="1495"/>
      <c r="J714" s="1495"/>
      <c r="K714" s="1495"/>
    </row>
    <row r="715" spans="8:11" ht="24.95" customHeight="1">
      <c r="H715" s="1468"/>
      <c r="I715" s="1495"/>
      <c r="J715" s="1495"/>
      <c r="K715" s="1495"/>
    </row>
    <row r="716" spans="8:11" ht="24.95" customHeight="1">
      <c r="H716" s="1468"/>
      <c r="I716" s="1495"/>
      <c r="J716" s="1495"/>
      <c r="K716" s="1495"/>
    </row>
    <row r="717" spans="8:11" ht="24.95" customHeight="1">
      <c r="H717" s="1468"/>
      <c r="I717" s="1495"/>
      <c r="J717" s="1495"/>
      <c r="K717" s="1495"/>
    </row>
    <row r="718" spans="8:11" ht="24.95" customHeight="1">
      <c r="H718" s="1468"/>
      <c r="I718" s="1495"/>
      <c r="J718" s="1495"/>
      <c r="K718" s="1495"/>
    </row>
    <row r="719" spans="8:11" ht="24.95" customHeight="1">
      <c r="H719" s="1468"/>
      <c r="I719" s="1495"/>
      <c r="J719" s="1495"/>
      <c r="K719" s="1495"/>
    </row>
    <row r="720" spans="8:11" ht="24.95" customHeight="1">
      <c r="H720" s="1468"/>
      <c r="I720" s="1495"/>
      <c r="J720" s="1495"/>
      <c r="K720" s="1495"/>
    </row>
    <row r="721" spans="8:11" ht="24.95" customHeight="1">
      <c r="H721" s="1468"/>
      <c r="I721" s="1495"/>
      <c r="J721" s="1495"/>
      <c r="K721" s="1495"/>
    </row>
    <row r="722" spans="8:11" ht="24.95" customHeight="1">
      <c r="H722" s="1468"/>
      <c r="I722" s="1495"/>
      <c r="J722" s="1495"/>
      <c r="K722" s="1495"/>
    </row>
    <row r="723" spans="8:11" ht="24.95" customHeight="1">
      <c r="H723" s="1468"/>
      <c r="I723" s="1495"/>
      <c r="J723" s="1495"/>
      <c r="K723" s="1495"/>
    </row>
    <row r="724" spans="8:11" ht="24.95" customHeight="1">
      <c r="H724" s="1468"/>
      <c r="I724" s="1495"/>
      <c r="J724" s="1495"/>
      <c r="K724" s="1495"/>
    </row>
    <row r="725" spans="8:11" ht="24.95" customHeight="1">
      <c r="H725" s="1468"/>
      <c r="I725" s="1495"/>
      <c r="J725" s="1495"/>
      <c r="K725" s="1495"/>
    </row>
    <row r="726" spans="8:11" ht="24.95" customHeight="1">
      <c r="H726" s="1468"/>
      <c r="I726" s="1495"/>
      <c r="J726" s="1495"/>
      <c r="K726" s="1495"/>
    </row>
    <row r="727" spans="8:11" ht="24.95" customHeight="1">
      <c r="H727" s="1468"/>
      <c r="I727" s="1495"/>
      <c r="J727" s="1495"/>
      <c r="K727" s="1495"/>
    </row>
    <row r="728" spans="8:11" ht="24.95" customHeight="1">
      <c r="H728" s="1468"/>
      <c r="I728" s="1495"/>
      <c r="J728" s="1495"/>
      <c r="K728" s="1495"/>
    </row>
    <row r="729" spans="8:11" ht="24.95" customHeight="1">
      <c r="H729" s="1468"/>
      <c r="I729" s="1495"/>
      <c r="J729" s="1495"/>
      <c r="K729" s="1495"/>
    </row>
    <row r="730" spans="8:11" ht="24.95" customHeight="1">
      <c r="H730" s="1468"/>
      <c r="I730" s="1495"/>
      <c r="J730" s="1495"/>
      <c r="K730" s="1495"/>
    </row>
    <row r="731" spans="8:11" ht="24.95" customHeight="1">
      <c r="H731" s="1468"/>
      <c r="I731" s="1495"/>
      <c r="J731" s="1495"/>
      <c r="K731" s="1495"/>
    </row>
    <row r="732" spans="8:11" ht="24.95" customHeight="1">
      <c r="H732" s="1468"/>
      <c r="I732" s="1495"/>
      <c r="J732" s="1495"/>
      <c r="K732" s="1495"/>
    </row>
    <row r="733" spans="8:11" ht="24.95" customHeight="1">
      <c r="H733" s="1468"/>
      <c r="I733" s="1495"/>
      <c r="J733" s="1495"/>
      <c r="K733" s="1495"/>
    </row>
    <row r="734" spans="8:11" ht="24.95" customHeight="1">
      <c r="H734" s="1468"/>
      <c r="I734" s="1495"/>
      <c r="J734" s="1495"/>
      <c r="K734" s="1495"/>
    </row>
    <row r="735" spans="8:11" ht="24.95" customHeight="1">
      <c r="H735" s="1468"/>
      <c r="I735" s="1495"/>
      <c r="J735" s="1495"/>
      <c r="K735" s="1495"/>
    </row>
    <row r="736" spans="8:11" ht="24.95" customHeight="1">
      <c r="H736" s="1468"/>
      <c r="I736" s="1495"/>
      <c r="J736" s="1495"/>
      <c r="K736" s="1495"/>
    </row>
    <row r="737" spans="8:11" ht="24.95" customHeight="1">
      <c r="H737" s="1468"/>
      <c r="I737" s="1495"/>
      <c r="J737" s="1495"/>
      <c r="K737" s="1495"/>
    </row>
    <row r="738" spans="8:11" ht="24.95" customHeight="1">
      <c r="H738" s="1468"/>
      <c r="I738" s="1495"/>
      <c r="J738" s="1495"/>
      <c r="K738" s="1495"/>
    </row>
    <row r="739" spans="8:11" ht="24.95" customHeight="1">
      <c r="H739" s="1468"/>
      <c r="I739" s="1495"/>
      <c r="J739" s="1495"/>
      <c r="K739" s="1495"/>
    </row>
    <row r="740" spans="8:11" ht="24.95" customHeight="1">
      <c r="H740" s="1468"/>
      <c r="I740" s="1495"/>
      <c r="J740" s="1495"/>
      <c r="K740" s="1495"/>
    </row>
    <row r="741" spans="8:11" ht="24.95" customHeight="1">
      <c r="H741" s="1468"/>
      <c r="I741" s="1495"/>
      <c r="J741" s="1495"/>
      <c r="K741" s="1495"/>
    </row>
    <row r="742" spans="8:11" ht="24.95" customHeight="1">
      <c r="H742" s="1468"/>
      <c r="I742" s="1495"/>
      <c r="J742" s="1495"/>
      <c r="K742" s="1495"/>
    </row>
    <row r="743" spans="8:11" ht="24.95" customHeight="1">
      <c r="H743" s="1468"/>
      <c r="I743" s="1495"/>
      <c r="J743" s="1495"/>
      <c r="K743" s="1495"/>
    </row>
    <row r="744" spans="8:11" ht="24.95" customHeight="1">
      <c r="H744" s="1468"/>
      <c r="I744" s="1495"/>
      <c r="J744" s="1495"/>
      <c r="K744" s="1495"/>
    </row>
    <row r="745" spans="8:11" ht="24.95" customHeight="1">
      <c r="H745" s="1468"/>
      <c r="I745" s="1495"/>
      <c r="J745" s="1495"/>
      <c r="K745" s="1495"/>
    </row>
    <row r="746" spans="8:11" ht="24.95" customHeight="1">
      <c r="H746" s="1468"/>
      <c r="I746" s="1495"/>
      <c r="J746" s="1495"/>
      <c r="K746" s="1495"/>
    </row>
    <row r="747" spans="8:11" ht="24.95" customHeight="1">
      <c r="H747" s="1468"/>
      <c r="I747" s="1495"/>
      <c r="J747" s="1495"/>
      <c r="K747" s="1495"/>
    </row>
    <row r="748" spans="8:11" ht="24.95" customHeight="1">
      <c r="H748" s="1468"/>
      <c r="I748" s="1495"/>
      <c r="J748" s="1495"/>
      <c r="K748" s="1495"/>
    </row>
    <row r="749" spans="8:11" ht="24.95" customHeight="1">
      <c r="H749" s="1468"/>
      <c r="I749" s="1495"/>
      <c r="J749" s="1495"/>
      <c r="K749" s="1495"/>
    </row>
    <row r="750" spans="8:11" ht="24.95" customHeight="1">
      <c r="H750" s="1468"/>
      <c r="I750" s="1495"/>
      <c r="J750" s="1495"/>
      <c r="K750" s="1495"/>
    </row>
    <row r="751" spans="8:11" ht="24.95" customHeight="1">
      <c r="H751" s="1468"/>
      <c r="I751" s="1495"/>
      <c r="J751" s="1495"/>
      <c r="K751" s="1495"/>
    </row>
    <row r="752" spans="8:11" ht="24.95" customHeight="1">
      <c r="H752" s="1468"/>
      <c r="I752" s="1495"/>
      <c r="J752" s="1495"/>
      <c r="K752" s="1495"/>
    </row>
    <row r="753" spans="8:11" ht="24.95" customHeight="1">
      <c r="H753" s="1468"/>
      <c r="I753" s="1495"/>
      <c r="J753" s="1495"/>
      <c r="K753" s="1495"/>
    </row>
    <row r="754" spans="8:11" ht="24.95" customHeight="1">
      <c r="H754" s="1468"/>
      <c r="I754" s="1495"/>
      <c r="J754" s="1495"/>
      <c r="K754" s="1495"/>
    </row>
    <row r="755" spans="8:11" ht="24.95" customHeight="1">
      <c r="H755" s="1468"/>
      <c r="I755" s="1495"/>
      <c r="J755" s="1495"/>
      <c r="K755" s="1495"/>
    </row>
    <row r="756" spans="8:11" ht="24.95" customHeight="1">
      <c r="H756" s="1468"/>
      <c r="I756" s="1495"/>
      <c r="J756" s="1495"/>
      <c r="K756" s="1495"/>
    </row>
    <row r="757" spans="8:11" ht="24.95" customHeight="1">
      <c r="H757" s="1468"/>
      <c r="I757" s="1495"/>
      <c r="J757" s="1495"/>
      <c r="K757" s="1495"/>
    </row>
    <row r="758" spans="8:11" ht="24.95" customHeight="1">
      <c r="H758" s="1468"/>
      <c r="I758" s="1495"/>
      <c r="J758" s="1495"/>
      <c r="K758" s="1495"/>
    </row>
    <row r="759" spans="8:11" ht="24.95" customHeight="1">
      <c r="H759" s="1468"/>
      <c r="I759" s="1495"/>
      <c r="J759" s="1495"/>
      <c r="K759" s="1495"/>
    </row>
    <row r="760" spans="8:11" ht="24.95" customHeight="1">
      <c r="H760" s="1468"/>
      <c r="I760" s="1495"/>
      <c r="J760" s="1495"/>
      <c r="K760" s="1495"/>
    </row>
    <row r="761" spans="8:11" ht="24.95" customHeight="1">
      <c r="H761" s="1468"/>
      <c r="I761" s="1495"/>
      <c r="J761" s="1495"/>
      <c r="K761" s="1495"/>
    </row>
    <row r="762" spans="8:11" ht="24.95" customHeight="1">
      <c r="H762" s="1468"/>
      <c r="I762" s="1495"/>
      <c r="J762" s="1495"/>
      <c r="K762" s="1495"/>
    </row>
    <row r="763" spans="8:11" ht="24.95" customHeight="1">
      <c r="H763" s="1468"/>
      <c r="I763" s="1495"/>
      <c r="J763" s="1495"/>
      <c r="K763" s="1495"/>
    </row>
    <row r="764" spans="8:11" ht="24.95" customHeight="1">
      <c r="H764" s="1468"/>
      <c r="I764" s="1495"/>
      <c r="J764" s="1495"/>
      <c r="K764" s="1495"/>
    </row>
    <row r="765" spans="8:11" ht="24.95" customHeight="1">
      <c r="H765" s="1468"/>
      <c r="I765" s="1495"/>
      <c r="J765" s="1495"/>
      <c r="K765" s="1495"/>
    </row>
    <row r="766" spans="8:11" ht="24.95" customHeight="1">
      <c r="H766" s="1468"/>
      <c r="I766" s="1495"/>
      <c r="J766" s="1495"/>
      <c r="K766" s="1495"/>
    </row>
    <row r="767" spans="8:11" ht="24.95" customHeight="1">
      <c r="H767" s="1468"/>
      <c r="I767" s="1495"/>
      <c r="J767" s="1495"/>
      <c r="K767" s="1495"/>
    </row>
    <row r="768" spans="8:11" ht="24.95" customHeight="1">
      <c r="H768" s="1468"/>
      <c r="I768" s="1495"/>
      <c r="J768" s="1495"/>
      <c r="K768" s="1495"/>
    </row>
    <row r="769" spans="8:11" ht="24.95" customHeight="1">
      <c r="H769" s="1468"/>
      <c r="I769" s="1495"/>
      <c r="J769" s="1495"/>
      <c r="K769" s="1495"/>
    </row>
    <row r="770" spans="8:11" ht="24.95" customHeight="1">
      <c r="H770" s="1468"/>
      <c r="I770" s="1495"/>
      <c r="J770" s="1495"/>
      <c r="K770" s="1495"/>
    </row>
    <row r="771" spans="8:11" ht="24.95" customHeight="1">
      <c r="H771" s="1468"/>
      <c r="I771" s="1495"/>
      <c r="J771" s="1495"/>
      <c r="K771" s="1495"/>
    </row>
    <row r="772" spans="8:11" ht="24.95" customHeight="1">
      <c r="H772" s="1468"/>
      <c r="I772" s="1495"/>
      <c r="J772" s="1495"/>
      <c r="K772" s="1495"/>
    </row>
    <row r="773" spans="8:11" ht="24.95" customHeight="1">
      <c r="H773" s="1468"/>
      <c r="I773" s="1495"/>
      <c r="J773" s="1495"/>
      <c r="K773" s="1495"/>
    </row>
    <row r="774" spans="8:11" ht="24.95" customHeight="1">
      <c r="H774" s="1468"/>
      <c r="I774" s="1495"/>
      <c r="J774" s="1495"/>
      <c r="K774" s="1495"/>
    </row>
    <row r="775" spans="8:11" ht="24.95" customHeight="1">
      <c r="H775" s="1468"/>
      <c r="I775" s="1495"/>
      <c r="J775" s="1495"/>
      <c r="K775" s="1495"/>
    </row>
    <row r="776" spans="8:11" ht="24.95" customHeight="1">
      <c r="H776" s="1468"/>
      <c r="I776" s="1495"/>
      <c r="J776" s="1495"/>
      <c r="K776" s="1495"/>
    </row>
    <row r="777" spans="8:11" ht="24.95" customHeight="1">
      <c r="H777" s="1468"/>
      <c r="I777" s="1495"/>
      <c r="J777" s="1495"/>
      <c r="K777" s="1495"/>
    </row>
    <row r="778" spans="8:11" ht="24.95" customHeight="1">
      <c r="H778" s="1468"/>
      <c r="I778" s="1495"/>
      <c r="J778" s="1495"/>
      <c r="K778" s="1495"/>
    </row>
    <row r="779" spans="8:11" ht="24.95" customHeight="1">
      <c r="H779" s="1468"/>
      <c r="I779" s="1495"/>
      <c r="J779" s="1495"/>
      <c r="K779" s="1495"/>
    </row>
    <row r="780" spans="8:11" ht="24.95" customHeight="1">
      <c r="H780" s="1468"/>
      <c r="I780" s="1495"/>
      <c r="J780" s="1495"/>
      <c r="K780" s="1495"/>
    </row>
    <row r="781" spans="8:11" ht="24.95" customHeight="1">
      <c r="H781" s="1468"/>
      <c r="I781" s="1495"/>
      <c r="J781" s="1495"/>
      <c r="K781" s="1495"/>
    </row>
    <row r="782" spans="8:11" ht="24.95" customHeight="1">
      <c r="H782" s="1468"/>
      <c r="I782" s="1495"/>
      <c r="J782" s="1495"/>
      <c r="K782" s="1495"/>
    </row>
    <row r="783" spans="8:11" ht="24.95" customHeight="1">
      <c r="H783" s="1468"/>
      <c r="I783" s="1495"/>
      <c r="J783" s="1495"/>
      <c r="K783" s="1495"/>
    </row>
    <row r="784" spans="8:11" ht="24.95" customHeight="1">
      <c r="H784" s="1468"/>
      <c r="I784" s="1495"/>
      <c r="J784" s="1495"/>
      <c r="K784" s="1495"/>
    </row>
    <row r="785" spans="8:11" ht="24.95" customHeight="1">
      <c r="H785" s="1468"/>
      <c r="I785" s="1495"/>
      <c r="J785" s="1495"/>
      <c r="K785" s="1495"/>
    </row>
    <row r="786" spans="8:11" ht="24.95" customHeight="1">
      <c r="H786" s="1468"/>
      <c r="I786" s="1495"/>
      <c r="J786" s="1495"/>
      <c r="K786" s="1495"/>
    </row>
    <row r="787" spans="8:11" ht="24.95" customHeight="1">
      <c r="H787" s="1468"/>
      <c r="I787" s="1495"/>
      <c r="J787" s="1495"/>
      <c r="K787" s="1495"/>
    </row>
    <row r="788" spans="8:11" ht="24.95" customHeight="1">
      <c r="H788" s="1468"/>
      <c r="I788" s="1495"/>
      <c r="J788" s="1495"/>
      <c r="K788" s="1495"/>
    </row>
    <row r="789" spans="8:11" ht="24.95" customHeight="1">
      <c r="H789" s="1468"/>
      <c r="I789" s="1495"/>
      <c r="J789" s="1495"/>
      <c r="K789" s="1495"/>
    </row>
    <row r="790" spans="8:11" ht="24.95" customHeight="1">
      <c r="H790" s="1468"/>
      <c r="I790" s="1495"/>
      <c r="J790" s="1495"/>
      <c r="K790" s="1495"/>
    </row>
    <row r="791" spans="8:11" ht="24.95" customHeight="1">
      <c r="H791" s="1468"/>
      <c r="I791" s="1495"/>
      <c r="J791" s="1495"/>
      <c r="K791" s="1495"/>
    </row>
    <row r="792" spans="8:11" ht="24.95" customHeight="1">
      <c r="H792" s="1468"/>
      <c r="I792" s="1495"/>
      <c r="J792" s="1495"/>
      <c r="K792" s="1495"/>
    </row>
    <row r="793" spans="8:11" ht="24.95" customHeight="1">
      <c r="H793" s="1468"/>
      <c r="I793" s="1495"/>
      <c r="J793" s="1495"/>
      <c r="K793" s="1495"/>
    </row>
    <row r="794" spans="8:11" ht="24.95" customHeight="1">
      <c r="H794" s="1468"/>
      <c r="I794" s="1495"/>
      <c r="J794" s="1495"/>
      <c r="K794" s="1495"/>
    </row>
    <row r="795" spans="8:11" ht="24.95" customHeight="1">
      <c r="H795" s="1468"/>
      <c r="I795" s="1495"/>
      <c r="J795" s="1495"/>
      <c r="K795" s="1495"/>
    </row>
    <row r="796" spans="8:11" ht="24.95" customHeight="1">
      <c r="H796" s="1468"/>
      <c r="I796" s="1495"/>
      <c r="J796" s="1495"/>
      <c r="K796" s="1495"/>
    </row>
    <row r="797" spans="8:11" ht="24.95" customHeight="1">
      <c r="H797" s="1468"/>
      <c r="I797" s="1495"/>
      <c r="J797" s="1495"/>
      <c r="K797" s="1495"/>
    </row>
    <row r="798" spans="8:11" ht="24.95" customHeight="1">
      <c r="H798" s="1468"/>
      <c r="I798" s="1495"/>
      <c r="J798" s="1495"/>
      <c r="K798" s="1495"/>
    </row>
    <row r="799" spans="8:11" ht="24.95" customHeight="1">
      <c r="H799" s="1468"/>
      <c r="I799" s="1495"/>
      <c r="J799" s="1495"/>
      <c r="K799" s="1495"/>
    </row>
    <row r="800" spans="8:11" ht="24.95" customHeight="1">
      <c r="H800" s="1468"/>
      <c r="I800" s="1495"/>
      <c r="J800" s="1495"/>
      <c r="K800" s="1495"/>
    </row>
    <row r="801" spans="8:11" ht="24.95" customHeight="1">
      <c r="H801" s="1468"/>
      <c r="I801" s="1495"/>
      <c r="J801" s="1495"/>
      <c r="K801" s="1495"/>
    </row>
    <row r="802" spans="8:11" ht="24.95" customHeight="1">
      <c r="H802" s="1468"/>
      <c r="I802" s="1495"/>
      <c r="J802" s="1495"/>
      <c r="K802" s="1495"/>
    </row>
    <row r="803" spans="8:11" ht="24.95" customHeight="1">
      <c r="H803" s="1468"/>
      <c r="I803" s="1495"/>
      <c r="J803" s="1495"/>
      <c r="K803" s="1495"/>
    </row>
    <row r="804" spans="8:11" ht="24.95" customHeight="1">
      <c r="H804" s="1468"/>
      <c r="I804" s="1495"/>
      <c r="J804" s="1495"/>
      <c r="K804" s="1495"/>
    </row>
    <row r="805" spans="8:11" ht="24.95" customHeight="1">
      <c r="H805" s="1468"/>
      <c r="I805" s="1495"/>
      <c r="J805" s="1495"/>
      <c r="K805" s="1495"/>
    </row>
    <row r="806" spans="8:11" ht="24.95" customHeight="1">
      <c r="H806" s="1468"/>
      <c r="I806" s="1495"/>
      <c r="J806" s="1495"/>
      <c r="K806" s="1495"/>
    </row>
    <row r="807" spans="8:11" ht="24.95" customHeight="1">
      <c r="H807" s="1468"/>
      <c r="I807" s="1495"/>
      <c r="J807" s="1495"/>
      <c r="K807" s="1495"/>
    </row>
    <row r="808" spans="8:11" ht="24.95" customHeight="1">
      <c r="H808" s="1468"/>
      <c r="I808" s="1495"/>
      <c r="J808" s="1495"/>
      <c r="K808" s="1495"/>
    </row>
    <row r="809" spans="8:11" ht="24.95" customHeight="1">
      <c r="H809" s="1468"/>
      <c r="I809" s="1495"/>
      <c r="J809" s="1495"/>
      <c r="K809" s="1495"/>
    </row>
    <row r="810" spans="8:11" ht="24.95" customHeight="1">
      <c r="H810" s="1468"/>
      <c r="I810" s="1495"/>
      <c r="J810" s="1495"/>
      <c r="K810" s="1495"/>
    </row>
    <row r="811" spans="8:11" ht="24.95" customHeight="1">
      <c r="H811" s="1468"/>
      <c r="I811" s="1495"/>
      <c r="J811" s="1495"/>
      <c r="K811" s="1495"/>
    </row>
    <row r="812" spans="8:11" ht="24.95" customHeight="1">
      <c r="H812" s="1468"/>
      <c r="I812" s="1495"/>
      <c r="J812" s="1495"/>
      <c r="K812" s="1495"/>
    </row>
    <row r="813" spans="8:11" ht="24.95" customHeight="1">
      <c r="H813" s="1468"/>
      <c r="I813" s="1495"/>
      <c r="J813" s="1495"/>
      <c r="K813" s="1495"/>
    </row>
    <row r="814" spans="8:11" ht="24.95" customHeight="1">
      <c r="H814" s="1468"/>
      <c r="I814" s="1495"/>
      <c r="J814" s="1495"/>
      <c r="K814" s="1495"/>
    </row>
    <row r="815" spans="8:11" ht="24.95" customHeight="1">
      <c r="H815" s="1468"/>
      <c r="I815" s="1495"/>
      <c r="J815" s="1495"/>
      <c r="K815" s="1495"/>
    </row>
    <row r="816" spans="8:11" ht="24.95" customHeight="1">
      <c r="H816" s="1468"/>
      <c r="I816" s="1495"/>
      <c r="J816" s="1495"/>
      <c r="K816" s="1495"/>
    </row>
    <row r="817" spans="8:11" ht="24.95" customHeight="1">
      <c r="H817" s="1468"/>
      <c r="I817" s="1495"/>
      <c r="J817" s="1495"/>
      <c r="K817" s="1495"/>
    </row>
    <row r="818" spans="8:11" ht="24.95" customHeight="1">
      <c r="H818" s="1468"/>
      <c r="I818" s="1495"/>
      <c r="J818" s="1495"/>
      <c r="K818" s="1495"/>
    </row>
    <row r="819" spans="8:11" ht="24.95" customHeight="1">
      <c r="H819" s="1468"/>
      <c r="I819" s="1495"/>
      <c r="J819" s="1495"/>
      <c r="K819" s="1495"/>
    </row>
    <row r="820" spans="8:11" ht="24.95" customHeight="1">
      <c r="H820" s="1468"/>
      <c r="I820" s="1495"/>
      <c r="J820" s="1495"/>
      <c r="K820" s="1495"/>
    </row>
    <row r="821" spans="8:11" ht="24.95" customHeight="1">
      <c r="H821" s="1468"/>
      <c r="I821" s="1495"/>
      <c r="J821" s="1495"/>
      <c r="K821" s="1495"/>
    </row>
    <row r="822" spans="8:11" ht="24.95" customHeight="1">
      <c r="H822" s="1468"/>
      <c r="I822" s="1495"/>
      <c r="J822" s="1495"/>
      <c r="K822" s="1495"/>
    </row>
    <row r="823" spans="8:11" ht="24.95" customHeight="1">
      <c r="H823" s="1468"/>
      <c r="I823" s="1495"/>
      <c r="J823" s="1495"/>
      <c r="K823" s="1495"/>
    </row>
    <row r="824" spans="8:11" ht="24.95" customHeight="1">
      <c r="H824" s="1468"/>
      <c r="I824" s="1495"/>
      <c r="J824" s="1495"/>
      <c r="K824" s="1495"/>
    </row>
    <row r="825" spans="8:11" ht="24.95" customHeight="1">
      <c r="H825" s="1468"/>
      <c r="I825" s="1495"/>
      <c r="J825" s="1495"/>
      <c r="K825" s="1495"/>
    </row>
    <row r="826" spans="8:11" ht="24.95" customHeight="1">
      <c r="H826" s="1468"/>
      <c r="I826" s="1495"/>
      <c r="J826" s="1495"/>
      <c r="K826" s="1495"/>
    </row>
    <row r="827" spans="8:11" ht="24.95" customHeight="1">
      <c r="H827" s="1468"/>
      <c r="I827" s="1495"/>
      <c r="J827" s="1495"/>
      <c r="K827" s="1495"/>
    </row>
    <row r="828" spans="8:11" ht="24.95" customHeight="1">
      <c r="H828" s="1468"/>
      <c r="I828" s="1495"/>
      <c r="J828" s="1495"/>
      <c r="K828" s="1495"/>
    </row>
    <row r="829" spans="8:11" ht="24.95" customHeight="1">
      <c r="H829" s="1468"/>
      <c r="I829" s="1495"/>
      <c r="J829" s="1495"/>
      <c r="K829" s="1495"/>
    </row>
    <row r="830" spans="8:11" ht="24.95" customHeight="1">
      <c r="H830" s="1468"/>
      <c r="I830" s="1495"/>
      <c r="J830" s="1495"/>
      <c r="K830" s="1495"/>
    </row>
    <row r="831" spans="8:11" ht="24.95" customHeight="1">
      <c r="H831" s="1468"/>
      <c r="I831" s="1495"/>
      <c r="J831" s="1495"/>
      <c r="K831" s="1495"/>
    </row>
    <row r="832" spans="8:11" ht="24.95" customHeight="1">
      <c r="H832" s="1468"/>
      <c r="I832" s="1495"/>
      <c r="J832" s="1495"/>
      <c r="K832" s="1495"/>
    </row>
    <row r="833" spans="8:11" ht="24.95" customHeight="1">
      <c r="H833" s="1468"/>
      <c r="I833" s="1495"/>
      <c r="J833" s="1495"/>
      <c r="K833" s="1495"/>
    </row>
    <row r="834" spans="8:11" ht="24.95" customHeight="1">
      <c r="H834" s="1468"/>
      <c r="I834" s="1495"/>
      <c r="J834" s="1495"/>
      <c r="K834" s="1495"/>
    </row>
    <row r="835" spans="8:11" ht="24.95" customHeight="1">
      <c r="H835" s="1468"/>
      <c r="I835" s="1495"/>
      <c r="J835" s="1495"/>
      <c r="K835" s="1495"/>
    </row>
    <row r="836" spans="8:11" ht="24.95" customHeight="1">
      <c r="H836" s="1468"/>
      <c r="I836" s="1495"/>
      <c r="J836" s="1495"/>
      <c r="K836" s="1495"/>
    </row>
    <row r="837" spans="8:11" ht="24.95" customHeight="1">
      <c r="H837" s="1468"/>
      <c r="I837" s="1495"/>
      <c r="J837" s="1495"/>
      <c r="K837" s="1495"/>
    </row>
    <row r="838" spans="8:11" ht="24.95" customHeight="1">
      <c r="H838" s="1468"/>
      <c r="I838" s="1495"/>
      <c r="J838" s="1495"/>
      <c r="K838" s="1495"/>
    </row>
    <row r="839" spans="8:11" ht="24.95" customHeight="1">
      <c r="H839" s="1468"/>
      <c r="I839" s="1495"/>
      <c r="J839" s="1495"/>
      <c r="K839" s="1495"/>
    </row>
    <row r="840" spans="8:11" ht="24.95" customHeight="1">
      <c r="H840" s="1468"/>
      <c r="I840" s="1495"/>
      <c r="J840" s="1495"/>
      <c r="K840" s="1495"/>
    </row>
    <row r="841" spans="8:11" ht="24.95" customHeight="1">
      <c r="H841" s="1468"/>
      <c r="I841" s="1495"/>
      <c r="J841" s="1495"/>
      <c r="K841" s="1495"/>
    </row>
    <row r="842" spans="8:11" ht="24.95" customHeight="1">
      <c r="H842" s="1468"/>
      <c r="I842" s="1495"/>
      <c r="J842" s="1495"/>
      <c r="K842" s="1495"/>
    </row>
    <row r="843" spans="8:11" ht="24.95" customHeight="1">
      <c r="H843" s="1468"/>
      <c r="I843" s="1495"/>
      <c r="J843" s="1495"/>
      <c r="K843" s="1495"/>
    </row>
    <row r="844" spans="8:11" ht="24.95" customHeight="1">
      <c r="H844" s="1468"/>
      <c r="I844" s="1495"/>
      <c r="J844" s="1495"/>
      <c r="K844" s="1495"/>
    </row>
    <row r="845" spans="8:11" ht="24.95" customHeight="1">
      <c r="H845" s="1468"/>
      <c r="I845" s="1495"/>
      <c r="J845" s="1495"/>
      <c r="K845" s="1495"/>
    </row>
    <row r="846" spans="8:11" ht="24.95" customHeight="1">
      <c r="H846" s="1468"/>
      <c r="I846" s="1495"/>
      <c r="J846" s="1495"/>
      <c r="K846" s="1495"/>
    </row>
    <row r="847" spans="8:11" ht="24.95" customHeight="1">
      <c r="H847" s="1468"/>
      <c r="I847" s="1495"/>
      <c r="J847" s="1495"/>
      <c r="K847" s="1495"/>
    </row>
    <row r="848" spans="8:11" ht="24.95" customHeight="1">
      <c r="H848" s="1468"/>
      <c r="I848" s="1495"/>
      <c r="J848" s="1495"/>
      <c r="K848" s="1495"/>
    </row>
    <row r="849" spans="8:11" ht="24.95" customHeight="1">
      <c r="H849" s="1468"/>
      <c r="I849" s="1495"/>
      <c r="J849" s="1495"/>
      <c r="K849" s="1495"/>
    </row>
    <row r="850" spans="8:11" ht="24.95" customHeight="1">
      <c r="H850" s="1468"/>
      <c r="I850" s="1495"/>
      <c r="J850" s="1495"/>
      <c r="K850" s="1495"/>
    </row>
    <row r="851" spans="8:11" ht="24.95" customHeight="1">
      <c r="H851" s="1468"/>
      <c r="I851" s="1495"/>
      <c r="J851" s="1495"/>
      <c r="K851" s="1495"/>
    </row>
    <row r="852" spans="8:11" ht="24.95" customHeight="1">
      <c r="H852" s="1468"/>
      <c r="I852" s="1495"/>
      <c r="J852" s="1495"/>
      <c r="K852" s="1495"/>
    </row>
    <row r="853" spans="8:11" ht="24.95" customHeight="1">
      <c r="H853" s="1468"/>
      <c r="I853" s="1495"/>
      <c r="J853" s="1495"/>
      <c r="K853" s="1495"/>
    </row>
    <row r="854" spans="8:11" ht="24.95" customHeight="1">
      <c r="H854" s="1468"/>
      <c r="I854" s="1495"/>
      <c r="J854" s="1495"/>
      <c r="K854" s="1495"/>
    </row>
    <row r="855" spans="8:11" ht="24.95" customHeight="1">
      <c r="H855" s="1468"/>
      <c r="I855" s="1495"/>
      <c r="J855" s="1495"/>
      <c r="K855" s="1495"/>
    </row>
    <row r="856" spans="8:11" ht="24.95" customHeight="1">
      <c r="H856" s="1468"/>
      <c r="I856" s="1495"/>
      <c r="J856" s="1495"/>
      <c r="K856" s="1495"/>
    </row>
    <row r="857" spans="8:11" ht="24.95" customHeight="1">
      <c r="H857" s="1468"/>
      <c r="I857" s="1495"/>
      <c r="J857" s="1495"/>
      <c r="K857" s="1495"/>
    </row>
    <row r="858" spans="8:11" ht="24.95" customHeight="1">
      <c r="H858" s="1468"/>
      <c r="I858" s="1495"/>
      <c r="J858" s="1495"/>
      <c r="K858" s="1495"/>
    </row>
    <row r="859" spans="8:11" ht="24.95" customHeight="1">
      <c r="H859" s="1468"/>
      <c r="I859" s="1495"/>
      <c r="J859" s="1495"/>
      <c r="K859" s="1495"/>
    </row>
    <row r="860" spans="8:11" ht="24.95" customHeight="1">
      <c r="H860" s="1468"/>
      <c r="I860" s="1495"/>
      <c r="J860" s="1495"/>
      <c r="K860" s="1495"/>
    </row>
    <row r="861" spans="8:11" ht="24.95" customHeight="1">
      <c r="H861" s="1468"/>
      <c r="I861" s="1495"/>
      <c r="J861" s="1495"/>
      <c r="K861" s="1495"/>
    </row>
    <row r="862" spans="8:11" ht="24.95" customHeight="1">
      <c r="H862" s="1468"/>
      <c r="I862" s="1495"/>
      <c r="J862" s="1495"/>
      <c r="K862" s="1495"/>
    </row>
    <row r="863" spans="8:11" ht="24.95" customHeight="1">
      <c r="H863" s="1468"/>
      <c r="I863" s="1495"/>
      <c r="J863" s="1495"/>
      <c r="K863" s="1495"/>
    </row>
    <row r="864" spans="8:11" ht="24.95" customHeight="1">
      <c r="H864" s="1468"/>
      <c r="I864" s="1495"/>
      <c r="J864" s="1495"/>
      <c r="K864" s="1495"/>
    </row>
    <row r="865" spans="8:11" ht="24.95" customHeight="1">
      <c r="H865" s="1468"/>
      <c r="I865" s="1495"/>
      <c r="J865" s="1495"/>
      <c r="K865" s="1495"/>
    </row>
    <row r="866" spans="8:11" ht="24.95" customHeight="1">
      <c r="H866" s="1468"/>
      <c r="I866" s="1495"/>
      <c r="J866" s="1495"/>
      <c r="K866" s="1495"/>
    </row>
    <row r="867" spans="8:11" ht="24.95" customHeight="1">
      <c r="H867" s="1468"/>
      <c r="I867" s="1495"/>
      <c r="J867" s="1495"/>
      <c r="K867" s="1495"/>
    </row>
    <row r="868" spans="8:11" ht="24.95" customHeight="1">
      <c r="H868" s="1468"/>
      <c r="I868" s="1495"/>
      <c r="J868" s="1495"/>
      <c r="K868" s="1495"/>
    </row>
    <row r="869" spans="8:11" ht="24.95" customHeight="1">
      <c r="H869" s="1468"/>
      <c r="I869" s="1495"/>
      <c r="J869" s="1495"/>
      <c r="K869" s="1495"/>
    </row>
    <row r="870" spans="8:11" ht="24.95" customHeight="1">
      <c r="H870" s="1468"/>
      <c r="I870" s="1495"/>
      <c r="J870" s="1495"/>
      <c r="K870" s="1495"/>
    </row>
    <row r="871" spans="8:11" ht="24.95" customHeight="1">
      <c r="H871" s="1468"/>
      <c r="I871" s="1495"/>
      <c r="J871" s="1495"/>
      <c r="K871" s="1495"/>
    </row>
    <row r="872" spans="8:11" ht="24.95" customHeight="1">
      <c r="H872" s="1468"/>
      <c r="I872" s="1495"/>
      <c r="J872" s="1495"/>
      <c r="K872" s="1495"/>
    </row>
    <row r="873" spans="8:11" ht="24.95" customHeight="1">
      <c r="H873" s="1468"/>
      <c r="I873" s="1495"/>
      <c r="J873" s="1495"/>
      <c r="K873" s="1495"/>
    </row>
    <row r="874" spans="8:11" ht="24.95" customHeight="1">
      <c r="H874" s="1468"/>
      <c r="I874" s="1495"/>
      <c r="J874" s="1495"/>
      <c r="K874" s="1495"/>
    </row>
    <row r="875" spans="8:11" ht="24.95" customHeight="1">
      <c r="H875" s="1468"/>
      <c r="I875" s="1495"/>
      <c r="J875" s="1495"/>
      <c r="K875" s="1495"/>
    </row>
    <row r="876" spans="8:11" ht="24.95" customHeight="1">
      <c r="H876" s="1468"/>
      <c r="I876" s="1495"/>
      <c r="J876" s="1495"/>
      <c r="K876" s="1495"/>
    </row>
    <row r="877" spans="8:11" ht="24.95" customHeight="1">
      <c r="H877" s="1468"/>
      <c r="I877" s="1495"/>
      <c r="J877" s="1495"/>
      <c r="K877" s="1495"/>
    </row>
    <row r="878" spans="8:11" ht="24.95" customHeight="1">
      <c r="H878" s="1468"/>
      <c r="I878" s="1495"/>
      <c r="J878" s="1495"/>
      <c r="K878" s="1495"/>
    </row>
    <row r="879" spans="8:11" ht="24.95" customHeight="1">
      <c r="H879" s="1468"/>
      <c r="I879" s="1495"/>
      <c r="J879" s="1495"/>
      <c r="K879" s="1495"/>
    </row>
    <row r="880" spans="8:11" ht="24.95" customHeight="1">
      <c r="H880" s="1468"/>
      <c r="I880" s="1495"/>
      <c r="J880" s="1495"/>
      <c r="K880" s="1495"/>
    </row>
    <row r="881" spans="8:11" ht="24.95" customHeight="1">
      <c r="H881" s="1468"/>
      <c r="I881" s="1495"/>
      <c r="J881" s="1495"/>
      <c r="K881" s="1495"/>
    </row>
    <row r="882" spans="8:11" ht="24.95" customHeight="1">
      <c r="H882" s="1468"/>
      <c r="I882" s="1495"/>
      <c r="J882" s="1495"/>
      <c r="K882" s="1495"/>
    </row>
    <row r="883" spans="8:11" ht="24.95" customHeight="1">
      <c r="H883" s="1468"/>
      <c r="I883" s="1495"/>
      <c r="J883" s="1495"/>
      <c r="K883" s="1495"/>
    </row>
    <row r="884" spans="8:11" ht="24.95" customHeight="1">
      <c r="H884" s="1468"/>
      <c r="I884" s="1495"/>
      <c r="J884" s="1495"/>
      <c r="K884" s="1495"/>
    </row>
    <row r="885" spans="8:11" ht="24.95" customHeight="1">
      <c r="H885" s="1468"/>
      <c r="I885" s="1495"/>
      <c r="J885" s="1495"/>
      <c r="K885" s="1495"/>
    </row>
    <row r="886" spans="8:11" ht="24.95" customHeight="1">
      <c r="H886" s="1468"/>
      <c r="I886" s="1495"/>
      <c r="J886" s="1495"/>
      <c r="K886" s="1495"/>
    </row>
    <row r="887" spans="8:11" ht="24.95" customHeight="1">
      <c r="H887" s="1468"/>
      <c r="I887" s="1495"/>
      <c r="J887" s="1495"/>
      <c r="K887" s="1495"/>
    </row>
    <row r="888" spans="8:11" ht="24.95" customHeight="1">
      <c r="H888" s="1468"/>
      <c r="I888" s="1495"/>
      <c r="J888" s="1495"/>
      <c r="K888" s="1495"/>
    </row>
    <row r="889" spans="8:11" ht="24.95" customHeight="1">
      <c r="H889" s="1468"/>
      <c r="I889" s="1495"/>
      <c r="J889" s="1495"/>
      <c r="K889" s="1495"/>
    </row>
    <row r="890" spans="8:11" ht="24.95" customHeight="1">
      <c r="H890" s="1468"/>
      <c r="I890" s="1495"/>
      <c r="J890" s="1495"/>
      <c r="K890" s="1495"/>
    </row>
    <row r="891" spans="8:11" ht="24.95" customHeight="1">
      <c r="H891" s="1468"/>
      <c r="I891" s="1495"/>
      <c r="J891" s="1495"/>
      <c r="K891" s="1495"/>
    </row>
    <row r="892" spans="8:11" ht="24.95" customHeight="1">
      <c r="H892" s="1468"/>
      <c r="I892" s="1495"/>
      <c r="J892" s="1495"/>
      <c r="K892" s="1495"/>
    </row>
    <row r="893" spans="8:11" ht="24.95" customHeight="1">
      <c r="H893" s="1468"/>
      <c r="I893" s="1495"/>
      <c r="J893" s="1495"/>
      <c r="K893" s="1495"/>
    </row>
    <row r="894" spans="8:11" ht="24.95" customHeight="1">
      <c r="H894" s="1468"/>
      <c r="I894" s="1495"/>
      <c r="J894" s="1495"/>
      <c r="K894" s="1495"/>
    </row>
    <row r="895" spans="8:11" ht="24.95" customHeight="1">
      <c r="H895" s="1468"/>
      <c r="I895" s="1495"/>
      <c r="J895" s="1495"/>
      <c r="K895" s="1495"/>
    </row>
    <row r="896" spans="8:11" ht="24.95" customHeight="1">
      <c r="H896" s="1468"/>
      <c r="I896" s="1495"/>
      <c r="J896" s="1495"/>
      <c r="K896" s="1495"/>
    </row>
    <row r="897" spans="8:11" ht="24.95" customHeight="1">
      <c r="H897" s="1468"/>
      <c r="I897" s="1495"/>
      <c r="J897" s="1495"/>
      <c r="K897" s="1495"/>
    </row>
    <row r="898" spans="8:11" ht="24.95" customHeight="1">
      <c r="H898" s="1468"/>
      <c r="I898" s="1495"/>
      <c r="J898" s="1495"/>
      <c r="K898" s="1495"/>
    </row>
    <row r="899" spans="8:11" ht="24.95" customHeight="1">
      <c r="H899" s="1468"/>
      <c r="I899" s="1495"/>
      <c r="J899" s="1495"/>
      <c r="K899" s="1495"/>
    </row>
    <row r="900" spans="8:11" ht="24.95" customHeight="1">
      <c r="H900" s="1468"/>
      <c r="I900" s="1495"/>
      <c r="J900" s="1495"/>
      <c r="K900" s="1495"/>
    </row>
    <row r="901" spans="8:11" ht="24.95" customHeight="1">
      <c r="H901" s="1468"/>
      <c r="I901" s="1495"/>
      <c r="J901" s="1495"/>
      <c r="K901" s="1495"/>
    </row>
    <row r="902" spans="8:11" ht="24.95" customHeight="1">
      <c r="H902" s="1468"/>
      <c r="I902" s="1495"/>
      <c r="J902" s="1495"/>
      <c r="K902" s="1495"/>
    </row>
    <row r="903" spans="8:11" ht="24.95" customHeight="1">
      <c r="H903" s="1468"/>
      <c r="I903" s="1495"/>
      <c r="J903" s="1495"/>
      <c r="K903" s="1495"/>
    </row>
    <row r="904" spans="8:11" ht="24.95" customHeight="1">
      <c r="H904" s="1468"/>
      <c r="I904" s="1495"/>
      <c r="J904" s="1495"/>
      <c r="K904" s="1495"/>
    </row>
    <row r="905" spans="8:11" ht="24.95" customHeight="1">
      <c r="H905" s="1468"/>
      <c r="I905" s="1495"/>
      <c r="J905" s="1495"/>
      <c r="K905" s="1495"/>
    </row>
    <row r="906" spans="8:11" ht="24.95" customHeight="1">
      <c r="H906" s="1468"/>
      <c r="I906" s="1495"/>
      <c r="J906" s="1495"/>
      <c r="K906" s="1495"/>
    </row>
    <row r="907" spans="8:11" ht="24.95" customHeight="1">
      <c r="H907" s="1468"/>
      <c r="I907" s="1495"/>
      <c r="J907" s="1495"/>
      <c r="K907" s="1495"/>
    </row>
    <row r="908" spans="8:11" ht="24.95" customHeight="1">
      <c r="H908" s="1468"/>
      <c r="I908" s="1495"/>
      <c r="J908" s="1495"/>
      <c r="K908" s="1495"/>
    </row>
    <row r="909" spans="8:11" ht="24.95" customHeight="1">
      <c r="H909" s="1468"/>
      <c r="I909" s="1495"/>
      <c r="J909" s="1495"/>
      <c r="K909" s="1495"/>
    </row>
    <row r="910" spans="8:11" ht="24.95" customHeight="1">
      <c r="H910" s="1468"/>
      <c r="I910" s="1495"/>
      <c r="J910" s="1495"/>
      <c r="K910" s="1495"/>
    </row>
    <row r="911" spans="8:11" ht="24.95" customHeight="1">
      <c r="H911" s="1468"/>
      <c r="I911" s="1495"/>
      <c r="J911" s="1495"/>
      <c r="K911" s="1495"/>
    </row>
    <row r="912" spans="8:11" ht="24.95" customHeight="1">
      <c r="H912" s="1468"/>
      <c r="I912" s="1495"/>
      <c r="J912" s="1495"/>
      <c r="K912" s="1495"/>
    </row>
    <row r="913" spans="8:11" ht="24.95" customHeight="1">
      <c r="H913" s="1468"/>
      <c r="I913" s="1495"/>
      <c r="J913" s="1495"/>
      <c r="K913" s="1495"/>
    </row>
    <row r="914" spans="8:11" ht="24.95" customHeight="1">
      <c r="H914" s="1468"/>
      <c r="I914" s="1495"/>
      <c r="J914" s="1495"/>
      <c r="K914" s="1495"/>
    </row>
    <row r="915" spans="8:11" ht="24.95" customHeight="1">
      <c r="H915" s="1468"/>
      <c r="I915" s="1495"/>
      <c r="J915" s="1495"/>
      <c r="K915" s="1495"/>
    </row>
    <row r="916" spans="8:11" ht="24.95" customHeight="1">
      <c r="H916" s="1468"/>
      <c r="I916" s="1495"/>
      <c r="J916" s="1495"/>
      <c r="K916" s="1495"/>
    </row>
    <row r="917" spans="8:11" ht="24.95" customHeight="1">
      <c r="H917" s="1468"/>
      <c r="I917" s="1495"/>
      <c r="J917" s="1495"/>
      <c r="K917" s="1495"/>
    </row>
    <row r="918" spans="8:11" ht="24.95" customHeight="1">
      <c r="H918" s="1468"/>
      <c r="I918" s="1495"/>
      <c r="J918" s="1495"/>
      <c r="K918" s="1495"/>
    </row>
    <row r="919" spans="8:11" ht="24.95" customHeight="1">
      <c r="H919" s="1468"/>
      <c r="I919" s="1495"/>
      <c r="J919" s="1495"/>
      <c r="K919" s="1495"/>
    </row>
    <row r="920" spans="8:11" ht="24.95" customHeight="1">
      <c r="H920" s="1468"/>
      <c r="I920" s="1495"/>
      <c r="J920" s="1495"/>
      <c r="K920" s="1495"/>
    </row>
    <row r="921" spans="8:11" ht="24.95" customHeight="1">
      <c r="H921" s="1468"/>
      <c r="I921" s="1495"/>
      <c r="J921" s="1495"/>
      <c r="K921" s="1495"/>
    </row>
    <row r="922" spans="8:11" ht="24.95" customHeight="1">
      <c r="H922" s="1468"/>
      <c r="I922" s="1495"/>
      <c r="J922" s="1495"/>
      <c r="K922" s="1495"/>
    </row>
    <row r="923" spans="8:11" ht="24.95" customHeight="1">
      <c r="H923" s="1468"/>
      <c r="I923" s="1495"/>
      <c r="J923" s="1495"/>
      <c r="K923" s="1495"/>
    </row>
    <row r="924" spans="8:11" ht="24.95" customHeight="1">
      <c r="H924" s="1468"/>
      <c r="I924" s="1495"/>
      <c r="J924" s="1495"/>
      <c r="K924" s="1495"/>
    </row>
    <row r="925" spans="8:11" ht="24.95" customHeight="1">
      <c r="H925" s="1468"/>
      <c r="I925" s="1495"/>
      <c r="J925" s="1495"/>
      <c r="K925" s="1495"/>
    </row>
    <row r="926" spans="8:11" ht="24.95" customHeight="1">
      <c r="H926" s="1468"/>
      <c r="I926" s="1495"/>
      <c r="J926" s="1495"/>
      <c r="K926" s="1495"/>
    </row>
    <row r="927" spans="8:11" ht="24.95" customHeight="1">
      <c r="H927" s="1468"/>
      <c r="I927" s="1495"/>
      <c r="J927" s="1495"/>
      <c r="K927" s="1495"/>
    </row>
    <row r="928" spans="8:11" ht="24.95" customHeight="1">
      <c r="H928" s="1468"/>
      <c r="I928" s="1495"/>
      <c r="J928" s="1495"/>
      <c r="K928" s="1495"/>
    </row>
    <row r="929" spans="8:11" ht="24.95" customHeight="1">
      <c r="H929" s="1468"/>
      <c r="I929" s="1495"/>
      <c r="J929" s="1495"/>
      <c r="K929" s="1495"/>
    </row>
    <row r="930" spans="8:11" ht="24.95" customHeight="1">
      <c r="H930" s="1468"/>
      <c r="I930" s="1495"/>
      <c r="J930" s="1495"/>
      <c r="K930" s="1495"/>
    </row>
    <row r="931" spans="8:11" ht="24.95" customHeight="1">
      <c r="H931" s="1468"/>
      <c r="I931" s="1495"/>
      <c r="J931" s="1495"/>
      <c r="K931" s="1495"/>
    </row>
    <row r="932" spans="8:11" ht="24.95" customHeight="1">
      <c r="H932" s="1468"/>
      <c r="I932" s="1495"/>
      <c r="J932" s="1495"/>
      <c r="K932" s="1495"/>
    </row>
    <row r="933" spans="8:11" ht="24.95" customHeight="1">
      <c r="H933" s="1468"/>
      <c r="I933" s="1495"/>
      <c r="J933" s="1495"/>
      <c r="K933" s="1495"/>
    </row>
    <row r="934" spans="8:11" ht="24.95" customHeight="1">
      <c r="H934" s="1468"/>
      <c r="I934" s="1495"/>
      <c r="J934" s="1495"/>
      <c r="K934" s="1495"/>
    </row>
    <row r="935" spans="8:11" ht="24.95" customHeight="1">
      <c r="H935" s="1468"/>
      <c r="I935" s="1495"/>
      <c r="J935" s="1495"/>
      <c r="K935" s="1495"/>
    </row>
    <row r="936" spans="8:11" ht="24.95" customHeight="1">
      <c r="H936" s="1468"/>
      <c r="I936" s="1495"/>
      <c r="J936" s="1495"/>
      <c r="K936" s="1495"/>
    </row>
    <row r="937" spans="8:11" ht="24.95" customHeight="1">
      <c r="H937" s="1468"/>
      <c r="I937" s="1495"/>
      <c r="J937" s="1495"/>
      <c r="K937" s="1495"/>
    </row>
    <row r="938" spans="8:11" ht="24.95" customHeight="1">
      <c r="H938" s="1468"/>
      <c r="I938" s="1495"/>
      <c r="J938" s="1495"/>
      <c r="K938" s="1495"/>
    </row>
    <row r="939" spans="8:11" ht="24.95" customHeight="1">
      <c r="H939" s="1468"/>
      <c r="I939" s="1495"/>
      <c r="J939" s="1495"/>
      <c r="K939" s="1495"/>
    </row>
    <row r="940" spans="8:11" ht="24.95" customHeight="1">
      <c r="H940" s="1468"/>
      <c r="I940" s="1495"/>
      <c r="J940" s="1495"/>
      <c r="K940" s="1495"/>
    </row>
    <row r="941" spans="8:11" ht="24.95" customHeight="1">
      <c r="H941" s="1468"/>
      <c r="I941" s="1495"/>
      <c r="J941" s="1495"/>
      <c r="K941" s="1495"/>
    </row>
    <row r="942" spans="8:11" ht="24.95" customHeight="1">
      <c r="H942" s="1468"/>
      <c r="I942" s="1495"/>
      <c r="J942" s="1495"/>
      <c r="K942" s="1495"/>
    </row>
    <row r="943" spans="8:11" ht="24.95" customHeight="1">
      <c r="H943" s="1468"/>
      <c r="I943" s="1495"/>
      <c r="J943" s="1495"/>
      <c r="K943" s="1495"/>
    </row>
    <row r="944" spans="8:11" ht="24.95" customHeight="1">
      <c r="H944" s="1468"/>
      <c r="I944" s="1495"/>
      <c r="J944" s="1495"/>
      <c r="K944" s="1495"/>
    </row>
    <row r="945" spans="8:11" ht="24.95" customHeight="1">
      <c r="H945" s="1468"/>
      <c r="I945" s="1495"/>
      <c r="J945" s="1495"/>
      <c r="K945" s="1495"/>
    </row>
    <row r="946" spans="8:11" ht="24.95" customHeight="1">
      <c r="H946" s="1468"/>
      <c r="I946" s="1495"/>
      <c r="J946" s="1495"/>
      <c r="K946" s="1495"/>
    </row>
    <row r="947" spans="8:11" ht="24.95" customHeight="1">
      <c r="H947" s="1468"/>
      <c r="I947" s="1495"/>
      <c r="J947" s="1495"/>
      <c r="K947" s="1495"/>
    </row>
    <row r="948" spans="8:11" ht="24.95" customHeight="1">
      <c r="H948" s="1468"/>
      <c r="I948" s="1495"/>
      <c r="J948" s="1495"/>
      <c r="K948" s="1495"/>
    </row>
    <row r="949" spans="8:11" ht="24.95" customHeight="1">
      <c r="H949" s="1468"/>
      <c r="I949" s="1495"/>
      <c r="J949" s="1495"/>
      <c r="K949" s="1495"/>
    </row>
    <row r="950" spans="8:11" ht="24.95" customHeight="1">
      <c r="H950" s="1468"/>
      <c r="I950" s="1495"/>
      <c r="J950" s="1495"/>
      <c r="K950" s="1495"/>
    </row>
    <row r="951" spans="8:11" ht="24.95" customHeight="1">
      <c r="H951" s="1468"/>
      <c r="I951" s="1495"/>
      <c r="J951" s="1495"/>
      <c r="K951" s="1495"/>
    </row>
    <row r="952" spans="8:11" ht="24.95" customHeight="1">
      <c r="H952" s="1468"/>
      <c r="I952" s="1495"/>
      <c r="J952" s="1495"/>
      <c r="K952" s="1495"/>
    </row>
    <row r="953" spans="8:11" ht="24.95" customHeight="1">
      <c r="H953" s="1468"/>
      <c r="I953" s="1495"/>
      <c r="J953" s="1495"/>
      <c r="K953" s="1495"/>
    </row>
    <row r="954" spans="8:11" ht="24.95" customHeight="1">
      <c r="H954" s="1468"/>
      <c r="I954" s="1495"/>
      <c r="J954" s="1495"/>
      <c r="K954" s="1495"/>
    </row>
    <row r="955" spans="8:11" ht="24.95" customHeight="1">
      <c r="H955" s="1468"/>
      <c r="I955" s="1495"/>
      <c r="J955" s="1495"/>
      <c r="K955" s="1495"/>
    </row>
    <row r="956" spans="8:11" ht="24.95" customHeight="1">
      <c r="H956" s="1468"/>
      <c r="I956" s="1495"/>
      <c r="J956" s="1495"/>
      <c r="K956" s="1495"/>
    </row>
    <row r="957" spans="8:11" ht="24.95" customHeight="1">
      <c r="H957" s="1468"/>
      <c r="I957" s="1495"/>
      <c r="J957" s="1495"/>
      <c r="K957" s="1495"/>
    </row>
    <row r="958" spans="8:11" ht="24.95" customHeight="1">
      <c r="H958" s="1468"/>
      <c r="I958" s="1495"/>
      <c r="J958" s="1495"/>
      <c r="K958" s="1495"/>
    </row>
    <row r="959" spans="8:11" ht="24.95" customHeight="1">
      <c r="H959" s="1468"/>
      <c r="I959" s="1495"/>
      <c r="J959" s="1495"/>
      <c r="K959" s="1495"/>
    </row>
    <row r="960" spans="8:11" ht="24.95" customHeight="1">
      <c r="H960" s="1468"/>
      <c r="I960" s="1495"/>
      <c r="J960" s="1495"/>
      <c r="K960" s="1495"/>
    </row>
    <row r="961" spans="8:11" ht="24.95" customHeight="1">
      <c r="H961" s="1468"/>
      <c r="I961" s="1495"/>
      <c r="J961" s="1495"/>
      <c r="K961" s="1495"/>
    </row>
    <row r="962" spans="8:11" ht="24.95" customHeight="1">
      <c r="H962" s="1468"/>
      <c r="I962" s="1495"/>
      <c r="J962" s="1495"/>
      <c r="K962" s="1495"/>
    </row>
    <row r="963" spans="8:11" ht="24.95" customHeight="1">
      <c r="H963" s="1468"/>
      <c r="I963" s="1495"/>
      <c r="J963" s="1495"/>
      <c r="K963" s="1495"/>
    </row>
    <row r="964" spans="8:11" ht="24.95" customHeight="1">
      <c r="H964" s="1468"/>
      <c r="I964" s="1495"/>
      <c r="J964" s="1495"/>
      <c r="K964" s="1495"/>
    </row>
    <row r="965" spans="8:11" ht="24.95" customHeight="1">
      <c r="H965" s="1468"/>
      <c r="I965" s="1495"/>
      <c r="J965" s="1495"/>
      <c r="K965" s="1495"/>
    </row>
    <row r="966" spans="8:11" ht="24.95" customHeight="1">
      <c r="H966" s="1468"/>
      <c r="I966" s="1495"/>
      <c r="J966" s="1495"/>
      <c r="K966" s="1495"/>
    </row>
    <row r="967" spans="8:11" ht="24.95" customHeight="1">
      <c r="H967" s="1468"/>
      <c r="I967" s="1495"/>
      <c r="J967" s="1495"/>
      <c r="K967" s="1495"/>
    </row>
    <row r="968" spans="8:11" ht="24.95" customHeight="1">
      <c r="H968" s="1468"/>
      <c r="I968" s="1495"/>
      <c r="J968" s="1495"/>
      <c r="K968" s="1495"/>
    </row>
    <row r="969" spans="8:11" ht="24.95" customHeight="1">
      <c r="H969" s="1468"/>
      <c r="I969" s="1495"/>
      <c r="J969" s="1495"/>
      <c r="K969" s="1495"/>
    </row>
    <row r="970" spans="8:11" ht="24.95" customHeight="1">
      <c r="H970" s="1468"/>
      <c r="I970" s="1495"/>
      <c r="J970" s="1495"/>
      <c r="K970" s="1495"/>
    </row>
    <row r="971" spans="8:11" ht="24.95" customHeight="1">
      <c r="H971" s="1468"/>
      <c r="I971" s="1495"/>
      <c r="J971" s="1495"/>
      <c r="K971" s="1495"/>
    </row>
    <row r="972" spans="8:11" ht="24.95" customHeight="1">
      <c r="H972" s="1468"/>
      <c r="I972" s="1495"/>
      <c r="J972" s="1495"/>
      <c r="K972" s="1495"/>
    </row>
    <row r="973" spans="8:11" ht="24.95" customHeight="1">
      <c r="H973" s="1468"/>
      <c r="I973" s="1495"/>
      <c r="J973" s="1495"/>
      <c r="K973" s="1495"/>
    </row>
    <row r="974" spans="8:11" ht="24.95" customHeight="1">
      <c r="H974" s="1468"/>
      <c r="I974" s="1495"/>
      <c r="J974" s="1495"/>
      <c r="K974" s="1495"/>
    </row>
    <row r="975" spans="8:11" ht="24.95" customHeight="1">
      <c r="H975" s="1468"/>
      <c r="I975" s="1495"/>
      <c r="J975" s="1495"/>
      <c r="K975" s="1495"/>
    </row>
    <row r="976" spans="8:11" ht="24.95" customHeight="1">
      <c r="H976" s="1468"/>
      <c r="I976" s="1495"/>
      <c r="J976" s="1495"/>
      <c r="K976" s="1495"/>
    </row>
    <row r="977" spans="8:11" ht="24.95" customHeight="1">
      <c r="H977" s="1468"/>
      <c r="I977" s="1495"/>
      <c r="J977" s="1495"/>
      <c r="K977" s="1495"/>
    </row>
    <row r="978" spans="8:11" ht="24.95" customHeight="1">
      <c r="H978" s="1468"/>
      <c r="I978" s="1495"/>
      <c r="J978" s="1495"/>
      <c r="K978" s="1495"/>
    </row>
    <row r="979" spans="8:11" ht="24.95" customHeight="1">
      <c r="H979" s="1468"/>
      <c r="I979" s="1495"/>
      <c r="J979" s="1495"/>
      <c r="K979" s="1495"/>
    </row>
    <row r="980" spans="8:11" ht="24.95" customHeight="1">
      <c r="H980" s="1468"/>
      <c r="I980" s="1495"/>
      <c r="J980" s="1495"/>
      <c r="K980" s="1495"/>
    </row>
    <row r="981" spans="8:11" ht="24.95" customHeight="1">
      <c r="H981" s="1468"/>
      <c r="I981" s="1495"/>
      <c r="J981" s="1495"/>
      <c r="K981" s="1495"/>
    </row>
    <row r="982" spans="8:11" ht="24.95" customHeight="1">
      <c r="H982" s="1468"/>
      <c r="I982" s="1495"/>
      <c r="J982" s="1495"/>
      <c r="K982" s="1495"/>
    </row>
    <row r="983" spans="8:11" ht="24.95" customHeight="1">
      <c r="H983" s="1468"/>
      <c r="I983" s="1495"/>
      <c r="J983" s="1495"/>
      <c r="K983" s="1495"/>
    </row>
    <row r="984" spans="8:11" ht="24.95" customHeight="1">
      <c r="H984" s="1468"/>
      <c r="I984" s="1495"/>
      <c r="J984" s="1495"/>
      <c r="K984" s="1495"/>
    </row>
    <row r="985" spans="8:11" ht="24.95" customHeight="1">
      <c r="H985" s="1468"/>
      <c r="I985" s="1495"/>
      <c r="J985" s="1495"/>
      <c r="K985" s="1495"/>
    </row>
    <row r="986" spans="8:11" ht="24.95" customHeight="1">
      <c r="H986" s="1468"/>
      <c r="I986" s="1495"/>
      <c r="J986" s="1495"/>
      <c r="K986" s="1495"/>
    </row>
    <row r="987" spans="8:11" ht="24.95" customHeight="1">
      <c r="H987" s="1468"/>
      <c r="I987" s="1495"/>
      <c r="J987" s="1495"/>
      <c r="K987" s="1495"/>
    </row>
    <row r="988" spans="8:11" ht="24.95" customHeight="1">
      <c r="H988" s="1468"/>
      <c r="I988" s="1495"/>
      <c r="J988" s="1495"/>
      <c r="K988" s="1495"/>
    </row>
    <row r="989" spans="8:11" ht="24.95" customHeight="1">
      <c r="H989" s="1468"/>
      <c r="I989" s="1495"/>
      <c r="J989" s="1495"/>
      <c r="K989" s="1495"/>
    </row>
    <row r="990" spans="8:11" ht="24.95" customHeight="1">
      <c r="H990" s="1468"/>
      <c r="I990" s="1495"/>
      <c r="J990" s="1495"/>
      <c r="K990" s="1495"/>
    </row>
    <row r="991" spans="8:11" ht="24.95" customHeight="1">
      <c r="H991" s="1468"/>
      <c r="I991" s="1495"/>
      <c r="J991" s="1495"/>
      <c r="K991" s="1495"/>
    </row>
    <row r="992" spans="8:11" ht="24.95" customHeight="1">
      <c r="H992" s="1468"/>
      <c r="I992" s="1495"/>
      <c r="J992" s="1495"/>
      <c r="K992" s="1495"/>
    </row>
    <row r="993" spans="8:11" ht="24.95" customHeight="1">
      <c r="H993" s="1468"/>
      <c r="I993" s="1495"/>
      <c r="J993" s="1495"/>
      <c r="K993" s="1495"/>
    </row>
    <row r="994" spans="8:11" ht="24.95" customHeight="1">
      <c r="H994" s="1468"/>
      <c r="I994" s="1495"/>
      <c r="J994" s="1495"/>
      <c r="K994" s="1495"/>
    </row>
    <row r="995" spans="8:11" ht="24.95" customHeight="1">
      <c r="H995" s="1468"/>
      <c r="I995" s="1495"/>
      <c r="J995" s="1495"/>
      <c r="K995" s="1495"/>
    </row>
    <row r="996" spans="8:11" ht="24.95" customHeight="1">
      <c r="H996" s="1468"/>
      <c r="I996" s="1495"/>
      <c r="J996" s="1495"/>
      <c r="K996" s="1495"/>
    </row>
    <row r="997" spans="8:11" ht="24.95" customHeight="1">
      <c r="H997" s="1468"/>
      <c r="I997" s="1495"/>
      <c r="J997" s="1495"/>
      <c r="K997" s="1495"/>
    </row>
    <row r="998" spans="8:11" ht="24.95" customHeight="1">
      <c r="H998" s="1468"/>
      <c r="I998" s="1495"/>
      <c r="J998" s="1495"/>
      <c r="K998" s="1495"/>
    </row>
    <row r="999" spans="8:11" ht="24.95" customHeight="1">
      <c r="H999" s="1468"/>
      <c r="I999" s="1495"/>
      <c r="J999" s="1495"/>
      <c r="K999" s="1495"/>
    </row>
    <row r="1000" spans="8:11" ht="24.95" customHeight="1">
      <c r="H1000" s="1468"/>
      <c r="I1000" s="1495"/>
      <c r="J1000" s="1495"/>
      <c r="K1000" s="1495"/>
    </row>
    <row r="1001" spans="8:11" ht="24.95" customHeight="1">
      <c r="H1001" s="1468"/>
      <c r="I1001" s="1495"/>
      <c r="J1001" s="1495"/>
      <c r="K1001" s="1495"/>
    </row>
    <row r="1002" spans="8:11" ht="24.95" customHeight="1">
      <c r="H1002" s="1468"/>
      <c r="I1002" s="1495"/>
      <c r="J1002" s="1495"/>
      <c r="K1002" s="1495"/>
    </row>
    <row r="1003" spans="8:11" ht="24.95" customHeight="1">
      <c r="H1003" s="1468"/>
      <c r="I1003" s="1495"/>
      <c r="J1003" s="1495"/>
      <c r="K1003" s="1495"/>
    </row>
    <row r="1004" spans="8:11" ht="24.95" customHeight="1">
      <c r="H1004" s="1468"/>
      <c r="I1004" s="1495"/>
      <c r="J1004" s="1495"/>
      <c r="K1004" s="1495"/>
    </row>
    <row r="1005" spans="8:11" ht="24.95" customHeight="1">
      <c r="H1005" s="1468"/>
      <c r="I1005" s="1495"/>
      <c r="J1005" s="1495"/>
      <c r="K1005" s="1495"/>
    </row>
    <row r="1006" spans="8:11" ht="24.95" customHeight="1">
      <c r="H1006" s="1468"/>
      <c r="I1006" s="1495"/>
      <c r="J1006" s="1495"/>
      <c r="K1006" s="1495"/>
    </row>
    <row r="1007" spans="8:11" ht="24.95" customHeight="1">
      <c r="H1007" s="1468"/>
      <c r="I1007" s="1495"/>
      <c r="J1007" s="1495"/>
      <c r="K1007" s="1495"/>
    </row>
    <row r="1008" spans="8:11" ht="24.95" customHeight="1">
      <c r="H1008" s="1468"/>
      <c r="I1008" s="1495"/>
      <c r="J1008" s="1495"/>
      <c r="K1008" s="1495"/>
    </row>
    <row r="1009" spans="8:11" ht="24.95" customHeight="1">
      <c r="H1009" s="1468"/>
      <c r="I1009" s="1495"/>
      <c r="J1009" s="1495"/>
      <c r="K1009" s="1495"/>
    </row>
    <row r="1010" spans="8:11" ht="24.95" customHeight="1">
      <c r="H1010" s="1468"/>
      <c r="I1010" s="1495"/>
      <c r="J1010" s="1495"/>
      <c r="K1010" s="1495"/>
    </row>
    <row r="1011" spans="8:11" ht="24.95" customHeight="1">
      <c r="H1011" s="1468"/>
      <c r="I1011" s="1495"/>
      <c r="J1011" s="1495"/>
      <c r="K1011" s="1495"/>
    </row>
    <row r="1012" spans="8:11" ht="24.95" customHeight="1">
      <c r="H1012" s="1468"/>
      <c r="I1012" s="1495"/>
      <c r="J1012" s="1495"/>
      <c r="K1012" s="1495"/>
    </row>
    <row r="1013" spans="8:11" ht="24.95" customHeight="1">
      <c r="H1013" s="1468"/>
      <c r="I1013" s="1495"/>
      <c r="J1013" s="1495"/>
      <c r="K1013" s="1495"/>
    </row>
    <row r="1014" spans="8:11" ht="24.95" customHeight="1">
      <c r="H1014" s="1468"/>
      <c r="I1014" s="1495"/>
      <c r="J1014" s="1495"/>
      <c r="K1014" s="1495"/>
    </row>
    <row r="1015" spans="8:11" ht="24.95" customHeight="1">
      <c r="H1015" s="1468"/>
      <c r="I1015" s="1495"/>
      <c r="J1015" s="1495"/>
      <c r="K1015" s="1495"/>
    </row>
    <row r="1016" spans="8:11" ht="24.95" customHeight="1">
      <c r="H1016" s="1468"/>
      <c r="I1016" s="1495"/>
      <c r="J1016" s="1495"/>
      <c r="K1016" s="1495"/>
    </row>
    <row r="1017" spans="8:11" ht="24.95" customHeight="1">
      <c r="H1017" s="1468"/>
      <c r="I1017" s="1495"/>
      <c r="J1017" s="1495"/>
      <c r="K1017" s="1495"/>
    </row>
    <row r="1018" spans="8:11" ht="24.95" customHeight="1">
      <c r="H1018" s="1468"/>
      <c r="I1018" s="1495"/>
      <c r="J1018" s="1495"/>
      <c r="K1018" s="1495"/>
    </row>
    <row r="1019" spans="8:11" ht="24.95" customHeight="1">
      <c r="H1019" s="1468"/>
      <c r="I1019" s="1495"/>
      <c r="J1019" s="1495"/>
      <c r="K1019" s="1495"/>
    </row>
    <row r="1020" spans="8:11" ht="24.95" customHeight="1">
      <c r="H1020" s="1468"/>
      <c r="I1020" s="1495"/>
      <c r="J1020" s="1495"/>
      <c r="K1020" s="1495"/>
    </row>
    <row r="1021" spans="8:11" ht="24.95" customHeight="1">
      <c r="H1021" s="1468"/>
      <c r="I1021" s="1495"/>
      <c r="J1021" s="1495"/>
      <c r="K1021" s="1495"/>
    </row>
    <row r="1022" spans="8:11" ht="24.95" customHeight="1">
      <c r="H1022" s="1468"/>
      <c r="I1022" s="1495"/>
      <c r="J1022" s="1495"/>
      <c r="K1022" s="1495"/>
    </row>
    <row r="1023" spans="8:11" ht="24.95" customHeight="1">
      <c r="H1023" s="1468"/>
      <c r="I1023" s="1495"/>
      <c r="J1023" s="1495"/>
      <c r="K1023" s="1495"/>
    </row>
    <row r="1024" spans="8:11" ht="24.95" customHeight="1">
      <c r="H1024" s="1468"/>
      <c r="I1024" s="1495"/>
      <c r="J1024" s="1495"/>
      <c r="K1024" s="1495"/>
    </row>
    <row r="1025" spans="8:11" ht="24.95" customHeight="1">
      <c r="H1025" s="1468"/>
      <c r="I1025" s="1495"/>
      <c r="J1025" s="1495"/>
      <c r="K1025" s="1495"/>
    </row>
    <row r="1026" spans="8:11" ht="24.95" customHeight="1">
      <c r="H1026" s="1468"/>
      <c r="I1026" s="1495"/>
      <c r="J1026" s="1495"/>
      <c r="K1026" s="1495"/>
    </row>
    <row r="1027" spans="8:11" ht="24.95" customHeight="1">
      <c r="H1027" s="1468"/>
      <c r="I1027" s="1495"/>
      <c r="J1027" s="1495"/>
      <c r="K1027" s="1495"/>
    </row>
    <row r="1028" spans="8:11" ht="24.95" customHeight="1">
      <c r="H1028" s="1468"/>
      <c r="I1028" s="1495"/>
      <c r="J1028" s="1495"/>
      <c r="K1028" s="1495"/>
    </row>
    <row r="1029" spans="8:11" ht="24.95" customHeight="1">
      <c r="H1029" s="1468"/>
      <c r="I1029" s="1495"/>
      <c r="J1029" s="1495"/>
      <c r="K1029" s="1495"/>
    </row>
    <row r="1030" spans="8:11" ht="24.95" customHeight="1">
      <c r="H1030" s="1468"/>
      <c r="I1030" s="1495"/>
      <c r="J1030" s="1495"/>
      <c r="K1030" s="1495"/>
    </row>
    <row r="1031" spans="8:11" ht="24.95" customHeight="1">
      <c r="H1031" s="1468"/>
      <c r="I1031" s="1495"/>
      <c r="J1031" s="1495"/>
      <c r="K1031" s="1495"/>
    </row>
    <row r="1032" spans="8:11" ht="24.95" customHeight="1">
      <c r="H1032" s="1468"/>
      <c r="I1032" s="1495"/>
      <c r="J1032" s="1495"/>
      <c r="K1032" s="1495"/>
    </row>
    <row r="1033" spans="8:11" ht="24.95" customHeight="1">
      <c r="H1033" s="1468"/>
      <c r="I1033" s="1495"/>
      <c r="J1033" s="1495"/>
      <c r="K1033" s="1495"/>
    </row>
    <row r="1034" spans="8:11" ht="24.95" customHeight="1">
      <c r="H1034" s="1468"/>
      <c r="I1034" s="1495"/>
      <c r="J1034" s="1495"/>
      <c r="K1034" s="1495"/>
    </row>
    <row r="1035" spans="8:11" ht="24.95" customHeight="1">
      <c r="H1035" s="1468"/>
      <c r="I1035" s="1495"/>
      <c r="J1035" s="1495"/>
      <c r="K1035" s="1495"/>
    </row>
    <row r="1036" spans="8:11" ht="24.95" customHeight="1">
      <c r="H1036" s="1468"/>
      <c r="I1036" s="1495"/>
      <c r="J1036" s="1495"/>
      <c r="K1036" s="1495"/>
    </row>
    <row r="1037" spans="8:11" ht="24.95" customHeight="1">
      <c r="H1037" s="1468"/>
      <c r="I1037" s="1495"/>
      <c r="J1037" s="1495"/>
      <c r="K1037" s="1495"/>
    </row>
    <row r="1038" spans="8:11" ht="24.95" customHeight="1">
      <c r="H1038" s="1468"/>
      <c r="I1038" s="1495"/>
      <c r="J1038" s="1495"/>
      <c r="K1038" s="1495"/>
    </row>
    <row r="1039" spans="8:11" ht="24.95" customHeight="1">
      <c r="H1039" s="1468"/>
      <c r="I1039" s="1495"/>
      <c r="J1039" s="1495"/>
      <c r="K1039" s="1495"/>
    </row>
    <row r="1040" spans="8:11" ht="24.95" customHeight="1">
      <c r="H1040" s="1468"/>
      <c r="I1040" s="1495"/>
      <c r="J1040" s="1495"/>
      <c r="K1040" s="1495"/>
    </row>
    <row r="1041" spans="8:11" ht="24.95" customHeight="1">
      <c r="H1041" s="1468"/>
      <c r="I1041" s="1495"/>
      <c r="J1041" s="1495"/>
      <c r="K1041" s="1495"/>
    </row>
    <row r="1042" spans="8:11" ht="24.95" customHeight="1">
      <c r="H1042" s="1468"/>
      <c r="I1042" s="1495"/>
      <c r="J1042" s="1495"/>
      <c r="K1042" s="1495"/>
    </row>
    <row r="1043" spans="8:11" ht="24.95" customHeight="1">
      <c r="H1043" s="1468"/>
      <c r="I1043" s="1495"/>
      <c r="J1043" s="1495"/>
      <c r="K1043" s="1495"/>
    </row>
    <row r="1044" spans="8:11" ht="24.95" customHeight="1">
      <c r="H1044" s="1468"/>
      <c r="I1044" s="1495"/>
      <c r="J1044" s="1495"/>
      <c r="K1044" s="1495"/>
    </row>
    <row r="1045" spans="8:11" ht="24.95" customHeight="1">
      <c r="H1045" s="1468"/>
      <c r="I1045" s="1495"/>
      <c r="J1045" s="1495"/>
      <c r="K1045" s="1495"/>
    </row>
    <row r="1046" spans="8:11" ht="24.95" customHeight="1">
      <c r="H1046" s="1468"/>
      <c r="I1046" s="1495"/>
      <c r="J1046" s="1495"/>
      <c r="K1046" s="1495"/>
    </row>
    <row r="1047" spans="8:11" ht="24.95" customHeight="1">
      <c r="H1047" s="1468"/>
      <c r="I1047" s="1495"/>
      <c r="J1047" s="1495"/>
      <c r="K1047" s="1495"/>
    </row>
    <row r="1048" spans="8:11" ht="24.95" customHeight="1">
      <c r="H1048" s="1468"/>
      <c r="I1048" s="1495"/>
      <c r="J1048" s="1495"/>
      <c r="K1048" s="1495"/>
    </row>
    <row r="1049" spans="8:11" ht="24.95" customHeight="1">
      <c r="H1049" s="1468"/>
      <c r="I1049" s="1495"/>
      <c r="J1049" s="1495"/>
      <c r="K1049" s="1495"/>
    </row>
    <row r="1050" spans="8:11" ht="24.95" customHeight="1">
      <c r="H1050" s="1468"/>
      <c r="I1050" s="1495"/>
      <c r="J1050" s="1495"/>
      <c r="K1050" s="1495"/>
    </row>
    <row r="1051" spans="8:11" ht="24.95" customHeight="1">
      <c r="H1051" s="1468"/>
      <c r="I1051" s="1495"/>
      <c r="J1051" s="1495"/>
      <c r="K1051" s="1495"/>
    </row>
    <row r="1052" spans="8:11" ht="24.95" customHeight="1">
      <c r="H1052" s="1468"/>
      <c r="I1052" s="1495"/>
      <c r="J1052" s="1495"/>
      <c r="K1052" s="1495"/>
    </row>
    <row r="1053" spans="8:11" ht="24.95" customHeight="1">
      <c r="H1053" s="1468"/>
      <c r="I1053" s="1495"/>
      <c r="J1053" s="1495"/>
      <c r="K1053" s="1495"/>
    </row>
    <row r="1054" spans="8:11" ht="24.95" customHeight="1">
      <c r="H1054" s="1468"/>
      <c r="I1054" s="1495"/>
      <c r="J1054" s="1495"/>
      <c r="K1054" s="1495"/>
    </row>
    <row r="1055" spans="8:11" ht="24.95" customHeight="1">
      <c r="H1055" s="1468"/>
      <c r="I1055" s="1495"/>
      <c r="J1055" s="1495"/>
      <c r="K1055" s="1495"/>
    </row>
    <row r="1056" spans="8:11" ht="24.95" customHeight="1">
      <c r="H1056" s="1468"/>
      <c r="I1056" s="1495"/>
      <c r="J1056" s="1495"/>
      <c r="K1056" s="1495"/>
    </row>
    <row r="1057" spans="8:11" ht="24.95" customHeight="1">
      <c r="H1057" s="1468"/>
      <c r="I1057" s="1495"/>
      <c r="J1057" s="1495"/>
      <c r="K1057" s="1495"/>
    </row>
    <row r="1058" spans="8:11" ht="24.95" customHeight="1">
      <c r="H1058" s="1468"/>
      <c r="I1058" s="1495"/>
      <c r="J1058" s="1495"/>
      <c r="K1058" s="1495"/>
    </row>
    <row r="1059" spans="8:11" ht="24.95" customHeight="1">
      <c r="H1059" s="1468"/>
      <c r="I1059" s="1495"/>
      <c r="J1059" s="1495"/>
      <c r="K1059" s="1495"/>
    </row>
    <row r="1060" spans="8:11" ht="24.95" customHeight="1">
      <c r="H1060" s="1468"/>
      <c r="I1060" s="1495"/>
      <c r="J1060" s="1495"/>
      <c r="K1060" s="1495"/>
    </row>
    <row r="1061" spans="8:11" ht="24.95" customHeight="1">
      <c r="H1061" s="1468"/>
      <c r="I1061" s="1495"/>
      <c r="J1061" s="1495"/>
      <c r="K1061" s="1495"/>
    </row>
    <row r="1062" spans="8:11" ht="24.95" customHeight="1">
      <c r="H1062" s="1468"/>
      <c r="I1062" s="1495"/>
      <c r="J1062" s="1495"/>
      <c r="K1062" s="1495"/>
    </row>
    <row r="1063" spans="8:11" ht="24.95" customHeight="1">
      <c r="H1063" s="1468"/>
      <c r="I1063" s="1495"/>
      <c r="J1063" s="1495"/>
      <c r="K1063" s="1495"/>
    </row>
    <row r="1064" spans="8:11" ht="24.95" customHeight="1">
      <c r="H1064" s="1468"/>
      <c r="I1064" s="1495"/>
      <c r="J1064" s="1495"/>
      <c r="K1064" s="1495"/>
    </row>
    <row r="1065" spans="8:11" ht="24.95" customHeight="1">
      <c r="H1065" s="1468"/>
      <c r="I1065" s="1495"/>
      <c r="J1065" s="1495"/>
      <c r="K1065" s="1495"/>
    </row>
    <row r="1066" spans="8:11" ht="24.95" customHeight="1">
      <c r="H1066" s="1468"/>
      <c r="I1066" s="1495"/>
      <c r="J1066" s="1495"/>
      <c r="K1066" s="1495"/>
    </row>
    <row r="1067" spans="8:11" ht="24.95" customHeight="1">
      <c r="H1067" s="1468"/>
      <c r="I1067" s="1495"/>
      <c r="J1067" s="1495"/>
      <c r="K1067" s="1495"/>
    </row>
    <row r="1068" spans="8:11" ht="24.95" customHeight="1">
      <c r="H1068" s="1468"/>
      <c r="I1068" s="1495"/>
      <c r="J1068" s="1495"/>
      <c r="K1068" s="1495"/>
    </row>
    <row r="1069" spans="8:11" ht="24.95" customHeight="1">
      <c r="H1069" s="1468"/>
      <c r="I1069" s="1495"/>
      <c r="J1069" s="1495"/>
      <c r="K1069" s="1495"/>
    </row>
    <row r="1070" spans="8:11" ht="24.95" customHeight="1">
      <c r="H1070" s="1468"/>
      <c r="I1070" s="1495"/>
      <c r="J1070" s="1495"/>
      <c r="K1070" s="1495"/>
    </row>
    <row r="1071" spans="8:11" ht="24.95" customHeight="1">
      <c r="H1071" s="1468"/>
      <c r="I1071" s="1495"/>
      <c r="J1071" s="1495"/>
      <c r="K1071" s="1495"/>
    </row>
    <row r="1072" spans="8:11" ht="24.95" customHeight="1">
      <c r="H1072" s="1468"/>
      <c r="I1072" s="1495"/>
      <c r="J1072" s="1495"/>
      <c r="K1072" s="1495"/>
    </row>
    <row r="1073" spans="8:11" ht="24.95" customHeight="1">
      <c r="H1073" s="1468"/>
      <c r="I1073" s="1495"/>
      <c r="J1073" s="1495"/>
      <c r="K1073" s="1495"/>
    </row>
    <row r="1074" spans="8:11" ht="24.95" customHeight="1">
      <c r="H1074" s="1468"/>
      <c r="I1074" s="1495"/>
      <c r="J1074" s="1495"/>
      <c r="K1074" s="1495"/>
    </row>
    <row r="1075" spans="8:11" ht="24.95" customHeight="1">
      <c r="H1075" s="1468"/>
      <c r="I1075" s="1495"/>
      <c r="J1075" s="1495"/>
      <c r="K1075" s="1495"/>
    </row>
    <row r="1076" spans="8:11" ht="24.95" customHeight="1">
      <c r="H1076" s="1468"/>
      <c r="I1076" s="1495"/>
      <c r="J1076" s="1495"/>
      <c r="K1076" s="1495"/>
    </row>
    <row r="1077" spans="8:11" ht="24.95" customHeight="1">
      <c r="H1077" s="1468"/>
      <c r="I1077" s="1495"/>
      <c r="J1077" s="1495"/>
      <c r="K1077" s="1495"/>
    </row>
    <row r="1078" spans="8:11" ht="24.95" customHeight="1">
      <c r="H1078" s="1468"/>
      <c r="I1078" s="1495"/>
      <c r="J1078" s="1495"/>
      <c r="K1078" s="1495"/>
    </row>
    <row r="1079" spans="8:11" ht="24.95" customHeight="1">
      <c r="H1079" s="1468"/>
      <c r="I1079" s="1495"/>
      <c r="J1079" s="1495"/>
      <c r="K1079" s="1495"/>
    </row>
    <row r="1080" spans="8:11" ht="24.95" customHeight="1">
      <c r="H1080" s="1468"/>
      <c r="I1080" s="1495"/>
      <c r="J1080" s="1495"/>
      <c r="K1080" s="1495"/>
    </row>
    <row r="1081" spans="8:11" ht="24.95" customHeight="1">
      <c r="H1081" s="1468"/>
      <c r="I1081" s="1495"/>
      <c r="J1081" s="1495"/>
      <c r="K1081" s="1495"/>
    </row>
    <row r="1082" spans="8:11" ht="24.95" customHeight="1">
      <c r="H1082" s="1468"/>
      <c r="I1082" s="1495"/>
      <c r="J1082" s="1495"/>
      <c r="K1082" s="1495"/>
    </row>
    <row r="1083" spans="8:11" ht="24.95" customHeight="1">
      <c r="H1083" s="1468"/>
      <c r="I1083" s="1495"/>
      <c r="J1083" s="1495"/>
      <c r="K1083" s="1495"/>
    </row>
    <row r="1084" spans="8:11" ht="24.95" customHeight="1">
      <c r="H1084" s="1468"/>
      <c r="I1084" s="1495"/>
      <c r="J1084" s="1495"/>
      <c r="K1084" s="1495"/>
    </row>
    <row r="1085" spans="8:11" ht="24.95" customHeight="1">
      <c r="H1085" s="1468"/>
      <c r="I1085" s="1495"/>
      <c r="J1085" s="1495"/>
      <c r="K1085" s="1495"/>
    </row>
    <row r="1086" spans="8:11" ht="24.95" customHeight="1">
      <c r="H1086" s="1468"/>
      <c r="I1086" s="1495"/>
      <c r="J1086" s="1495"/>
      <c r="K1086" s="1495"/>
    </row>
    <row r="1087" spans="8:11" ht="24.95" customHeight="1">
      <c r="H1087" s="1468"/>
      <c r="I1087" s="1495"/>
      <c r="J1087" s="1495"/>
      <c r="K1087" s="1495"/>
    </row>
    <row r="1088" spans="8:11" ht="24.95" customHeight="1">
      <c r="H1088" s="1468"/>
      <c r="I1088" s="1495"/>
      <c r="J1088" s="1495"/>
      <c r="K1088" s="1495"/>
    </row>
    <row r="1089" spans="8:11" ht="24.95" customHeight="1">
      <c r="H1089" s="1468"/>
      <c r="I1089" s="1495"/>
      <c r="J1089" s="1495"/>
      <c r="K1089" s="1495"/>
    </row>
    <row r="1090" spans="8:11" ht="24.95" customHeight="1">
      <c r="H1090" s="1468"/>
      <c r="I1090" s="1495"/>
      <c r="J1090" s="1495"/>
      <c r="K1090" s="1495"/>
    </row>
    <row r="1091" spans="8:11" ht="24.95" customHeight="1">
      <c r="H1091" s="1468"/>
      <c r="I1091" s="1495"/>
      <c r="J1091" s="1495"/>
      <c r="K1091" s="1495"/>
    </row>
    <row r="1092" spans="8:11" ht="24.95" customHeight="1">
      <c r="H1092" s="1468"/>
      <c r="I1092" s="1495"/>
      <c r="J1092" s="1495"/>
      <c r="K1092" s="1495"/>
    </row>
    <row r="1093" spans="8:11" ht="24.95" customHeight="1">
      <c r="H1093" s="1468"/>
      <c r="I1093" s="1495"/>
      <c r="J1093" s="1495"/>
      <c r="K1093" s="1495"/>
    </row>
    <row r="1094" spans="8:11" ht="24.95" customHeight="1">
      <c r="H1094" s="1468"/>
      <c r="I1094" s="1495"/>
      <c r="J1094" s="1495"/>
      <c r="K1094" s="1495"/>
    </row>
    <row r="1095" spans="8:11" ht="24.95" customHeight="1">
      <c r="H1095" s="1468"/>
      <c r="I1095" s="1495"/>
      <c r="J1095" s="1495"/>
      <c r="K1095" s="1495"/>
    </row>
    <row r="1096" spans="8:11" ht="24.95" customHeight="1">
      <c r="H1096" s="1468"/>
      <c r="I1096" s="1495"/>
      <c r="J1096" s="1495"/>
      <c r="K1096" s="1495"/>
    </row>
    <row r="1097" spans="8:11" ht="24.95" customHeight="1">
      <c r="H1097" s="1468"/>
      <c r="I1097" s="1495"/>
      <c r="J1097" s="1495"/>
      <c r="K1097" s="1495"/>
    </row>
    <row r="1098" spans="8:11" ht="24.95" customHeight="1">
      <c r="H1098" s="1468"/>
      <c r="I1098" s="1495"/>
      <c r="J1098" s="1495"/>
      <c r="K1098" s="1495"/>
    </row>
    <row r="1099" spans="8:11" ht="24.95" customHeight="1">
      <c r="H1099" s="1468"/>
      <c r="I1099" s="1495"/>
      <c r="J1099" s="1495"/>
      <c r="K1099" s="1495"/>
    </row>
    <row r="1100" spans="8:11" ht="24.95" customHeight="1">
      <c r="H1100" s="1468"/>
      <c r="I1100" s="1495"/>
      <c r="J1100" s="1495"/>
      <c r="K1100" s="1495"/>
    </row>
    <row r="1101" spans="8:11" ht="24.95" customHeight="1">
      <c r="H1101" s="1468"/>
      <c r="I1101" s="1495"/>
      <c r="J1101" s="1495"/>
      <c r="K1101" s="1495"/>
    </row>
    <row r="1102" spans="8:11" ht="24.95" customHeight="1">
      <c r="H1102" s="1468"/>
      <c r="I1102" s="1495"/>
      <c r="J1102" s="1495"/>
      <c r="K1102" s="1495"/>
    </row>
    <row r="1103" spans="8:11" ht="24.95" customHeight="1">
      <c r="H1103" s="1468"/>
      <c r="I1103" s="1495"/>
      <c r="J1103" s="1495"/>
      <c r="K1103" s="1495"/>
    </row>
    <row r="1104" spans="8:11" ht="24.95" customHeight="1">
      <c r="H1104" s="1468"/>
      <c r="I1104" s="1495"/>
      <c r="J1104" s="1495"/>
      <c r="K1104" s="1495"/>
    </row>
    <row r="1105" spans="8:11" ht="24.95" customHeight="1">
      <c r="H1105" s="1468"/>
      <c r="I1105" s="1495"/>
      <c r="J1105" s="1495"/>
      <c r="K1105" s="1495"/>
    </row>
    <row r="1106" spans="8:11" ht="24.95" customHeight="1">
      <c r="H1106" s="1468"/>
      <c r="I1106" s="1495"/>
      <c r="J1106" s="1495"/>
      <c r="K1106" s="1495"/>
    </row>
    <row r="1107" spans="8:11" ht="24.95" customHeight="1">
      <c r="H1107" s="1468"/>
      <c r="I1107" s="1495"/>
      <c r="J1107" s="1495"/>
      <c r="K1107" s="1495"/>
    </row>
    <row r="1108" spans="8:11" ht="24.95" customHeight="1">
      <c r="H1108" s="1468"/>
      <c r="I1108" s="1495"/>
      <c r="J1108" s="1495"/>
      <c r="K1108" s="1495"/>
    </row>
    <row r="1109" spans="8:11" ht="24.95" customHeight="1">
      <c r="H1109" s="1468"/>
      <c r="I1109" s="1495"/>
      <c r="J1109" s="1495"/>
      <c r="K1109" s="1495"/>
    </row>
    <row r="1110" spans="8:11" ht="24.95" customHeight="1">
      <c r="H1110" s="1468"/>
      <c r="I1110" s="1495"/>
      <c r="J1110" s="1495"/>
      <c r="K1110" s="1495"/>
    </row>
    <row r="1111" spans="8:11" ht="24.95" customHeight="1">
      <c r="H1111" s="1468"/>
      <c r="I1111" s="1495"/>
      <c r="J1111" s="1495"/>
      <c r="K1111" s="1495"/>
    </row>
    <row r="1112" spans="8:11" ht="24.95" customHeight="1">
      <c r="H1112" s="1468"/>
      <c r="I1112" s="1495"/>
      <c r="J1112" s="1495"/>
      <c r="K1112" s="1495"/>
    </row>
    <row r="1113" spans="8:11" ht="24.95" customHeight="1">
      <c r="H1113" s="1468"/>
      <c r="I1113" s="1495"/>
      <c r="J1113" s="1495"/>
      <c r="K1113" s="1495"/>
    </row>
    <row r="1114" spans="8:11" ht="24.95" customHeight="1">
      <c r="H1114" s="1468"/>
      <c r="I1114" s="1495"/>
      <c r="J1114" s="1495"/>
      <c r="K1114" s="1495"/>
    </row>
    <row r="1115" spans="8:11" ht="24.95" customHeight="1">
      <c r="H1115" s="1468"/>
      <c r="I1115" s="1495"/>
      <c r="J1115" s="1495"/>
      <c r="K1115" s="1495"/>
    </row>
    <row r="1116" spans="8:11" ht="24.95" customHeight="1">
      <c r="H1116" s="1468"/>
      <c r="I1116" s="1495"/>
      <c r="J1116" s="1495"/>
      <c r="K1116" s="1495"/>
    </row>
    <row r="1117" spans="8:11" ht="24.95" customHeight="1">
      <c r="H1117" s="1468"/>
      <c r="I1117" s="1495"/>
      <c r="J1117" s="1495"/>
      <c r="K1117" s="1495"/>
    </row>
    <row r="1118" spans="8:11" ht="24.95" customHeight="1">
      <c r="H1118" s="1468"/>
      <c r="I1118" s="1495"/>
      <c r="J1118" s="1495"/>
      <c r="K1118" s="1495"/>
    </row>
    <row r="1119" spans="8:11" ht="24.95" customHeight="1">
      <c r="H1119" s="1468"/>
      <c r="I1119" s="1495"/>
      <c r="J1119" s="1495"/>
      <c r="K1119" s="1495"/>
    </row>
    <row r="1120" spans="8:11" ht="24.95" customHeight="1">
      <c r="H1120" s="1468"/>
      <c r="I1120" s="1495"/>
      <c r="J1120" s="1495"/>
      <c r="K1120" s="1495"/>
    </row>
    <row r="1121" spans="8:11" ht="24.95" customHeight="1">
      <c r="H1121" s="1468"/>
      <c r="I1121" s="1495"/>
      <c r="J1121" s="1495"/>
      <c r="K1121" s="1495"/>
    </row>
    <row r="1122" spans="8:11" ht="24.95" customHeight="1">
      <c r="H1122" s="1468"/>
      <c r="I1122" s="1495"/>
      <c r="J1122" s="1495"/>
      <c r="K1122" s="1495"/>
    </row>
    <row r="1123" spans="8:11" ht="24.95" customHeight="1">
      <c r="H1123" s="1468"/>
      <c r="I1123" s="1495"/>
      <c r="J1123" s="1495"/>
      <c r="K1123" s="1495"/>
    </row>
    <row r="1124" spans="8:11" ht="24.95" customHeight="1">
      <c r="H1124" s="1468"/>
      <c r="I1124" s="1495"/>
      <c r="J1124" s="1495"/>
      <c r="K1124" s="1495"/>
    </row>
    <row r="1125" spans="8:11" ht="24.95" customHeight="1">
      <c r="H1125" s="1468"/>
      <c r="I1125" s="1495"/>
      <c r="J1125" s="1495"/>
      <c r="K1125" s="1495"/>
    </row>
    <row r="1126" spans="8:11" ht="24.95" customHeight="1">
      <c r="H1126" s="1468"/>
      <c r="I1126" s="1495"/>
      <c r="J1126" s="1495"/>
      <c r="K1126" s="1495"/>
    </row>
    <row r="1127" spans="8:11" ht="24.95" customHeight="1">
      <c r="H1127" s="1468"/>
      <c r="I1127" s="1495"/>
      <c r="J1127" s="1495"/>
      <c r="K1127" s="1495"/>
    </row>
    <row r="1128" spans="8:11" ht="24.95" customHeight="1">
      <c r="H1128" s="1468"/>
      <c r="I1128" s="1495"/>
      <c r="J1128" s="1495"/>
      <c r="K1128" s="1495"/>
    </row>
    <row r="1129" spans="8:11" ht="24.95" customHeight="1">
      <c r="H1129" s="1468"/>
      <c r="I1129" s="1495"/>
      <c r="J1129" s="1495"/>
      <c r="K1129" s="1495"/>
    </row>
    <row r="1130" spans="8:11" ht="24.95" customHeight="1">
      <c r="H1130" s="1468"/>
      <c r="I1130" s="1495"/>
      <c r="J1130" s="1495"/>
      <c r="K1130" s="1495"/>
    </row>
    <row r="1131" spans="8:11" ht="24.95" customHeight="1">
      <c r="H1131" s="1468"/>
      <c r="I1131" s="1495"/>
      <c r="J1131" s="1495"/>
      <c r="K1131" s="1495"/>
    </row>
    <row r="1132" spans="8:11" ht="24.95" customHeight="1">
      <c r="H1132" s="1468"/>
      <c r="I1132" s="1495"/>
      <c r="J1132" s="1495"/>
      <c r="K1132" s="1495"/>
    </row>
    <row r="1133" spans="8:11" ht="24.95" customHeight="1">
      <c r="H1133" s="1468"/>
      <c r="I1133" s="1495"/>
      <c r="J1133" s="1495"/>
      <c r="K1133" s="1495"/>
    </row>
    <row r="1134" spans="8:11" ht="24.95" customHeight="1">
      <c r="H1134" s="1468"/>
      <c r="I1134" s="1495"/>
      <c r="J1134" s="1495"/>
      <c r="K1134" s="1495"/>
    </row>
    <row r="1135" spans="8:11" ht="24.95" customHeight="1">
      <c r="H1135" s="1468"/>
      <c r="I1135" s="1495"/>
      <c r="J1135" s="1495"/>
      <c r="K1135" s="1495"/>
    </row>
    <row r="1136" spans="8:11" ht="24.95" customHeight="1">
      <c r="H1136" s="1468"/>
      <c r="I1136" s="1495"/>
      <c r="J1136" s="1495"/>
      <c r="K1136" s="1495"/>
    </row>
    <row r="1137" spans="8:11" ht="24.95" customHeight="1">
      <c r="H1137" s="1468"/>
      <c r="I1137" s="1495"/>
      <c r="J1137" s="1495"/>
      <c r="K1137" s="1495"/>
    </row>
    <row r="1138" spans="8:11" ht="24.95" customHeight="1">
      <c r="H1138" s="1468"/>
      <c r="I1138" s="1495"/>
      <c r="J1138" s="1495"/>
      <c r="K1138" s="1495"/>
    </row>
    <row r="1139" spans="8:11" ht="24.95" customHeight="1">
      <c r="H1139" s="1468"/>
      <c r="I1139" s="1495"/>
      <c r="J1139" s="1495"/>
      <c r="K1139" s="1495"/>
    </row>
    <row r="1140" spans="8:11" ht="24.95" customHeight="1">
      <c r="H1140" s="1468"/>
      <c r="I1140" s="1495"/>
      <c r="J1140" s="1495"/>
      <c r="K1140" s="1495"/>
    </row>
    <row r="1141" spans="8:11" ht="24.95" customHeight="1">
      <c r="H1141" s="1468"/>
      <c r="I1141" s="1495"/>
      <c r="J1141" s="1495"/>
      <c r="K1141" s="1495"/>
    </row>
    <row r="1142" spans="8:11" ht="24.95" customHeight="1">
      <c r="H1142" s="1468"/>
      <c r="I1142" s="1495"/>
      <c r="J1142" s="1495"/>
      <c r="K1142" s="1495"/>
    </row>
    <row r="1143" spans="8:11" ht="24.95" customHeight="1">
      <c r="H1143" s="1468"/>
      <c r="I1143" s="1495"/>
      <c r="J1143" s="1495"/>
      <c r="K1143" s="1495"/>
    </row>
    <row r="1144" spans="8:11" ht="24.95" customHeight="1">
      <c r="H1144" s="1468"/>
      <c r="I1144" s="1495"/>
      <c r="J1144" s="1495"/>
      <c r="K1144" s="1495"/>
    </row>
    <row r="1145" spans="8:11" ht="24.95" customHeight="1">
      <c r="H1145" s="1468"/>
      <c r="I1145" s="1495"/>
      <c r="J1145" s="1495"/>
      <c r="K1145" s="1495"/>
    </row>
    <row r="1146" spans="8:11" ht="24.95" customHeight="1">
      <c r="H1146" s="1468"/>
      <c r="I1146" s="1495"/>
      <c r="J1146" s="1495"/>
      <c r="K1146" s="1495"/>
    </row>
    <row r="1147" spans="8:11" ht="24.95" customHeight="1">
      <c r="H1147" s="1468"/>
      <c r="I1147" s="1495"/>
      <c r="J1147" s="1495"/>
      <c r="K1147" s="1495"/>
    </row>
    <row r="1148" spans="8:11" ht="24.95" customHeight="1">
      <c r="H1148" s="1468"/>
      <c r="I1148" s="1495"/>
      <c r="J1148" s="1495"/>
      <c r="K1148" s="1495"/>
    </row>
    <row r="1149" spans="8:11" ht="24.95" customHeight="1">
      <c r="H1149" s="1468"/>
      <c r="I1149" s="1495"/>
      <c r="J1149" s="1495"/>
      <c r="K1149" s="1495"/>
    </row>
    <row r="1150" spans="8:11" ht="24.95" customHeight="1">
      <c r="H1150" s="1468"/>
      <c r="I1150" s="1495"/>
      <c r="J1150" s="1495"/>
      <c r="K1150" s="1495"/>
    </row>
    <row r="1151" spans="8:11" ht="24.95" customHeight="1">
      <c r="H1151" s="1468"/>
      <c r="I1151" s="1495"/>
      <c r="J1151" s="1495"/>
      <c r="K1151" s="1495"/>
    </row>
    <row r="1152" spans="8:11" ht="24.95" customHeight="1">
      <c r="H1152" s="1468"/>
      <c r="I1152" s="1495"/>
      <c r="J1152" s="1495"/>
      <c r="K1152" s="1495"/>
    </row>
    <row r="1153" spans="8:11" ht="24.95" customHeight="1">
      <c r="H1153" s="1468"/>
      <c r="I1153" s="1495"/>
      <c r="J1153" s="1495"/>
      <c r="K1153" s="1495"/>
    </row>
    <row r="1154" spans="8:11" ht="24.95" customHeight="1">
      <c r="H1154" s="1468"/>
      <c r="I1154" s="1495"/>
      <c r="J1154" s="1495"/>
      <c r="K1154" s="1495"/>
    </row>
    <row r="1155" spans="8:11" ht="24.95" customHeight="1">
      <c r="H1155" s="1468"/>
      <c r="I1155" s="1495"/>
      <c r="J1155" s="1495"/>
      <c r="K1155" s="1495"/>
    </row>
    <row r="1156" spans="8:11" ht="24.95" customHeight="1">
      <c r="H1156" s="1468"/>
      <c r="I1156" s="1495"/>
      <c r="J1156" s="1495"/>
      <c r="K1156" s="1495"/>
    </row>
    <row r="1157" spans="8:11" ht="24.95" customHeight="1">
      <c r="H1157" s="1468"/>
      <c r="I1157" s="1495"/>
      <c r="J1157" s="1495"/>
      <c r="K1157" s="1495"/>
    </row>
    <row r="1158" spans="8:11" ht="24.95" customHeight="1">
      <c r="H1158" s="1468"/>
      <c r="I1158" s="1495"/>
      <c r="J1158" s="1495"/>
      <c r="K1158" s="1495"/>
    </row>
    <row r="1159" spans="8:11" ht="24.95" customHeight="1">
      <c r="H1159" s="1468"/>
      <c r="I1159" s="1495"/>
      <c r="J1159" s="1495"/>
      <c r="K1159" s="1495"/>
    </row>
    <row r="1160" spans="8:11" ht="24.95" customHeight="1">
      <c r="H1160" s="1468"/>
      <c r="I1160" s="1495"/>
      <c r="J1160" s="1495"/>
      <c r="K1160" s="1495"/>
    </row>
    <row r="1161" spans="8:11" ht="24.95" customHeight="1">
      <c r="H1161" s="1468"/>
      <c r="I1161" s="1495"/>
      <c r="J1161" s="1495"/>
      <c r="K1161" s="1495"/>
    </row>
    <row r="1162" spans="8:11" ht="24.95" customHeight="1">
      <c r="H1162" s="1468"/>
      <c r="I1162" s="1495"/>
      <c r="J1162" s="1495"/>
      <c r="K1162" s="1495"/>
    </row>
    <row r="1163" spans="8:11" ht="24.95" customHeight="1">
      <c r="H1163" s="1468"/>
      <c r="I1163" s="1495"/>
      <c r="J1163" s="1495"/>
      <c r="K1163" s="1495"/>
    </row>
    <row r="1164" spans="8:11" ht="24.95" customHeight="1">
      <c r="H1164" s="1468"/>
      <c r="I1164" s="1495"/>
      <c r="J1164" s="1495"/>
      <c r="K1164" s="1495"/>
    </row>
    <row r="1165" spans="8:11" ht="24.95" customHeight="1">
      <c r="H1165" s="1468"/>
      <c r="I1165" s="1495"/>
      <c r="J1165" s="1495"/>
      <c r="K1165" s="1495"/>
    </row>
    <row r="1166" spans="8:11" ht="24.95" customHeight="1">
      <c r="H1166" s="1468"/>
      <c r="I1166" s="1495"/>
      <c r="J1166" s="1495"/>
      <c r="K1166" s="1495"/>
    </row>
    <row r="1167" spans="8:11" ht="24.95" customHeight="1">
      <c r="H1167" s="1468"/>
      <c r="I1167" s="1495"/>
      <c r="J1167" s="1495"/>
      <c r="K1167" s="1495"/>
    </row>
    <row r="1168" spans="8:11" ht="24.95" customHeight="1">
      <c r="H1168" s="1468"/>
      <c r="I1168" s="1495"/>
      <c r="J1168" s="1495"/>
      <c r="K1168" s="1495"/>
    </row>
    <row r="1169" spans="8:11" ht="24.95" customHeight="1">
      <c r="H1169" s="1468"/>
      <c r="I1169" s="1495"/>
      <c r="J1169" s="1495"/>
      <c r="K1169" s="1495"/>
    </row>
    <row r="1170" spans="8:11" ht="24.95" customHeight="1">
      <c r="H1170" s="1468"/>
      <c r="I1170" s="1495"/>
      <c r="J1170" s="1495"/>
      <c r="K1170" s="1495"/>
    </row>
    <row r="1171" spans="8:11" ht="24.95" customHeight="1">
      <c r="H1171" s="1468"/>
      <c r="I1171" s="1495"/>
      <c r="J1171" s="1495"/>
      <c r="K1171" s="1495"/>
    </row>
    <row r="1172" spans="8:11" ht="24.95" customHeight="1">
      <c r="H1172" s="1468"/>
      <c r="I1172" s="1495"/>
      <c r="J1172" s="1495"/>
      <c r="K1172" s="1495"/>
    </row>
    <row r="1173" spans="8:11" ht="24.95" customHeight="1">
      <c r="H1173" s="1468"/>
      <c r="I1173" s="1495"/>
      <c r="J1173" s="1495"/>
      <c r="K1173" s="1495"/>
    </row>
    <row r="1174" spans="8:11" ht="24.95" customHeight="1">
      <c r="H1174" s="1468"/>
      <c r="I1174" s="1495"/>
      <c r="J1174" s="1495"/>
      <c r="K1174" s="1495"/>
    </row>
    <row r="1175" spans="8:11" ht="24.95" customHeight="1">
      <c r="H1175" s="1468"/>
      <c r="I1175" s="1495"/>
      <c r="J1175" s="1495"/>
      <c r="K1175" s="1495"/>
    </row>
    <row r="1176" spans="8:11" ht="24.95" customHeight="1">
      <c r="H1176" s="1468"/>
      <c r="I1176" s="1495"/>
      <c r="J1176" s="1495"/>
      <c r="K1176" s="1495"/>
    </row>
    <row r="1177" spans="8:11" ht="24.95" customHeight="1">
      <c r="H1177" s="1468"/>
      <c r="I1177" s="1495"/>
      <c r="J1177" s="1495"/>
      <c r="K1177" s="1495"/>
    </row>
    <row r="1178" spans="8:11" ht="24.95" customHeight="1">
      <c r="H1178" s="1468"/>
      <c r="I1178" s="1495"/>
      <c r="J1178" s="1495"/>
      <c r="K1178" s="1495"/>
    </row>
    <row r="1179" spans="8:11" ht="24.95" customHeight="1">
      <c r="H1179" s="1468"/>
      <c r="I1179" s="1495"/>
      <c r="J1179" s="1495"/>
      <c r="K1179" s="1495"/>
    </row>
    <row r="1180" spans="8:11" ht="24.95" customHeight="1">
      <c r="H1180" s="1468"/>
      <c r="I1180" s="1495"/>
      <c r="J1180" s="1495"/>
      <c r="K1180" s="1495"/>
    </row>
    <row r="1181" spans="8:11" ht="24.95" customHeight="1">
      <c r="H1181" s="1468"/>
      <c r="I1181" s="1495"/>
      <c r="J1181" s="1495"/>
      <c r="K1181" s="1495"/>
    </row>
    <row r="1182" spans="8:11" ht="24.95" customHeight="1">
      <c r="H1182" s="1468"/>
      <c r="I1182" s="1495"/>
      <c r="J1182" s="1495"/>
      <c r="K1182" s="1495"/>
    </row>
    <row r="1183" spans="8:11" ht="24.95" customHeight="1">
      <c r="H1183" s="1468"/>
      <c r="I1183" s="1495"/>
      <c r="J1183" s="1495"/>
      <c r="K1183" s="1495"/>
    </row>
    <row r="1184" spans="8:11" ht="24.95" customHeight="1">
      <c r="H1184" s="1468"/>
      <c r="I1184" s="1495"/>
      <c r="J1184" s="1495"/>
      <c r="K1184" s="1495"/>
    </row>
    <row r="1185" spans="8:11" ht="24.95" customHeight="1">
      <c r="H1185" s="1468"/>
      <c r="I1185" s="1495"/>
      <c r="J1185" s="1495"/>
      <c r="K1185" s="1495"/>
    </row>
    <row r="1186" spans="8:11" ht="24.95" customHeight="1">
      <c r="H1186" s="1468"/>
      <c r="I1186" s="1495"/>
      <c r="J1186" s="1495"/>
      <c r="K1186" s="1495"/>
    </row>
    <row r="1187" spans="8:11" ht="24.95" customHeight="1">
      <c r="H1187" s="1468"/>
      <c r="I1187" s="1495"/>
      <c r="J1187" s="1495"/>
      <c r="K1187" s="1495"/>
    </row>
    <row r="1188" spans="8:11" ht="24.95" customHeight="1">
      <c r="H1188" s="1468"/>
      <c r="I1188" s="1495"/>
      <c r="J1188" s="1495"/>
      <c r="K1188" s="1495"/>
    </row>
    <row r="1189" spans="8:11" ht="24.95" customHeight="1">
      <c r="H1189" s="1468"/>
      <c r="I1189" s="1495"/>
      <c r="J1189" s="1495"/>
      <c r="K1189" s="1495"/>
    </row>
    <row r="1190" spans="8:11" ht="24.95" customHeight="1">
      <c r="H1190" s="1468"/>
      <c r="I1190" s="1495"/>
      <c r="J1190" s="1495"/>
      <c r="K1190" s="1495"/>
    </row>
    <row r="1191" spans="8:11" ht="24.95" customHeight="1">
      <c r="H1191" s="1468"/>
      <c r="I1191" s="1495"/>
      <c r="J1191" s="1495"/>
      <c r="K1191" s="1495"/>
    </row>
    <row r="1192" spans="8:11" ht="24.95" customHeight="1">
      <c r="H1192" s="1468"/>
      <c r="I1192" s="1495"/>
      <c r="J1192" s="1495"/>
      <c r="K1192" s="1495"/>
    </row>
    <row r="1193" spans="8:11" ht="24.95" customHeight="1">
      <c r="H1193" s="1468"/>
      <c r="I1193" s="1495"/>
      <c r="J1193" s="1495"/>
      <c r="K1193" s="1495"/>
    </row>
    <row r="1194" spans="8:11" ht="24.95" customHeight="1">
      <c r="H1194" s="1468"/>
      <c r="I1194" s="1495"/>
      <c r="J1194" s="1495"/>
      <c r="K1194" s="1495"/>
    </row>
    <row r="1195" spans="8:11" ht="24.95" customHeight="1">
      <c r="H1195" s="1468"/>
      <c r="I1195" s="1495"/>
      <c r="J1195" s="1495"/>
      <c r="K1195" s="1495"/>
    </row>
    <row r="1196" spans="8:11" ht="24.95" customHeight="1">
      <c r="H1196" s="1468"/>
      <c r="I1196" s="1495"/>
      <c r="J1196" s="1495"/>
      <c r="K1196" s="1495"/>
    </row>
    <row r="1197" spans="8:11" ht="24.95" customHeight="1">
      <c r="H1197" s="1468"/>
      <c r="I1197" s="1495"/>
      <c r="J1197" s="1495"/>
      <c r="K1197" s="1495"/>
    </row>
    <row r="1198" spans="8:11" ht="24.95" customHeight="1">
      <c r="H1198" s="1468"/>
      <c r="I1198" s="1495"/>
      <c r="J1198" s="1495"/>
      <c r="K1198" s="1495"/>
    </row>
    <row r="1199" spans="8:11" ht="24.95" customHeight="1">
      <c r="H1199" s="1468"/>
      <c r="I1199" s="1495"/>
      <c r="J1199" s="1495"/>
      <c r="K1199" s="1495"/>
    </row>
    <row r="1200" spans="8:11" ht="24.95" customHeight="1">
      <c r="H1200" s="1468"/>
      <c r="I1200" s="1495"/>
      <c r="J1200" s="1495"/>
      <c r="K1200" s="1495"/>
    </row>
    <row r="1201" spans="8:11" ht="24.95" customHeight="1">
      <c r="H1201" s="1468"/>
      <c r="I1201" s="1495"/>
      <c r="J1201" s="1495"/>
      <c r="K1201" s="1495"/>
    </row>
    <row r="1202" spans="8:11" ht="24.95" customHeight="1">
      <c r="H1202" s="1468"/>
      <c r="I1202" s="1495"/>
      <c r="J1202" s="1495"/>
      <c r="K1202" s="1495"/>
    </row>
    <row r="1203" spans="8:11" ht="24.95" customHeight="1">
      <c r="H1203" s="1468"/>
      <c r="I1203" s="1495"/>
      <c r="J1203" s="1495"/>
      <c r="K1203" s="1495"/>
    </row>
    <row r="1204" spans="8:11" ht="24.95" customHeight="1">
      <c r="H1204" s="1468"/>
      <c r="I1204" s="1495"/>
      <c r="J1204" s="1495"/>
      <c r="K1204" s="1495"/>
    </row>
    <row r="1205" spans="8:11" ht="24.95" customHeight="1">
      <c r="H1205" s="1468"/>
      <c r="I1205" s="1495"/>
      <c r="J1205" s="1495"/>
      <c r="K1205" s="1495"/>
    </row>
    <row r="1206" spans="8:11" ht="24.95" customHeight="1">
      <c r="H1206" s="1468"/>
      <c r="I1206" s="1495"/>
      <c r="J1206" s="1495"/>
      <c r="K1206" s="1495"/>
    </row>
    <row r="1207" spans="8:11" ht="24.95" customHeight="1">
      <c r="H1207" s="1468"/>
      <c r="I1207" s="1495"/>
      <c r="J1207" s="1495"/>
      <c r="K1207" s="1495"/>
    </row>
    <row r="1208" spans="8:11" ht="24.95" customHeight="1">
      <c r="H1208" s="1468"/>
      <c r="I1208" s="1495"/>
      <c r="J1208" s="1495"/>
      <c r="K1208" s="1495"/>
    </row>
    <row r="1209" spans="8:11" ht="24.95" customHeight="1">
      <c r="H1209" s="1468"/>
      <c r="I1209" s="1495"/>
      <c r="J1209" s="1495"/>
      <c r="K1209" s="1495"/>
    </row>
    <row r="1210" spans="8:11" ht="24.95" customHeight="1">
      <c r="H1210" s="1468"/>
      <c r="I1210" s="1495"/>
      <c r="J1210" s="1495"/>
      <c r="K1210" s="1495"/>
    </row>
    <row r="1211" spans="8:11" ht="24.95" customHeight="1">
      <c r="H1211" s="1468"/>
      <c r="I1211" s="1495"/>
      <c r="J1211" s="1495"/>
      <c r="K1211" s="1495"/>
    </row>
    <row r="1212" spans="8:11" ht="24.95" customHeight="1">
      <c r="H1212" s="1468"/>
      <c r="I1212" s="1495"/>
      <c r="J1212" s="1495"/>
      <c r="K1212" s="1495"/>
    </row>
    <row r="1213" spans="8:11" ht="24.95" customHeight="1">
      <c r="H1213" s="1468"/>
      <c r="I1213" s="1495"/>
      <c r="J1213" s="1495"/>
      <c r="K1213" s="1495"/>
    </row>
    <row r="1214" spans="8:11" ht="24.95" customHeight="1">
      <c r="H1214" s="1468"/>
      <c r="I1214" s="1495"/>
      <c r="J1214" s="1495"/>
      <c r="K1214" s="1495"/>
    </row>
    <row r="1215" spans="8:11" ht="24.95" customHeight="1">
      <c r="H1215" s="1468"/>
      <c r="I1215" s="1495"/>
      <c r="J1215" s="1495"/>
      <c r="K1215" s="1495"/>
    </row>
    <row r="1216" spans="8:11" ht="24.95" customHeight="1">
      <c r="H1216" s="1468"/>
      <c r="I1216" s="1495"/>
      <c r="J1216" s="1495"/>
      <c r="K1216" s="1495"/>
    </row>
    <row r="1217" spans="8:11" ht="24.95" customHeight="1">
      <c r="H1217" s="1468"/>
      <c r="I1217" s="1495"/>
      <c r="J1217" s="1495"/>
      <c r="K1217" s="1495"/>
    </row>
    <row r="1218" spans="8:11" ht="24.95" customHeight="1">
      <c r="H1218" s="1468"/>
      <c r="I1218" s="1495"/>
      <c r="J1218" s="1495"/>
      <c r="K1218" s="1495"/>
    </row>
    <row r="1219" spans="8:11" ht="24.95" customHeight="1">
      <c r="H1219" s="1468"/>
      <c r="I1219" s="1495"/>
      <c r="J1219" s="1495"/>
      <c r="K1219" s="1495"/>
    </row>
    <row r="1220" spans="8:11" ht="24.95" customHeight="1">
      <c r="H1220" s="1468"/>
      <c r="I1220" s="1495"/>
      <c r="J1220" s="1495"/>
      <c r="K1220" s="1495"/>
    </row>
    <row r="1221" spans="8:11" ht="24.95" customHeight="1">
      <c r="H1221" s="1468"/>
      <c r="I1221" s="1495"/>
      <c r="J1221" s="1495"/>
      <c r="K1221" s="1495"/>
    </row>
    <row r="1222" spans="8:11" ht="24.95" customHeight="1">
      <c r="H1222" s="1468"/>
      <c r="I1222" s="1495"/>
      <c r="J1222" s="1495"/>
      <c r="K1222" s="1495"/>
    </row>
    <row r="1223" spans="8:11" ht="24.95" customHeight="1">
      <c r="H1223" s="1468"/>
      <c r="I1223" s="1495"/>
      <c r="J1223" s="1495"/>
      <c r="K1223" s="1495"/>
    </row>
    <row r="1224" spans="8:11" ht="24.95" customHeight="1">
      <c r="H1224" s="1468"/>
      <c r="I1224" s="1495"/>
      <c r="J1224" s="1495"/>
      <c r="K1224" s="1495"/>
    </row>
    <row r="1225" spans="8:11" ht="24.95" customHeight="1">
      <c r="H1225" s="1468"/>
      <c r="I1225" s="1495"/>
      <c r="J1225" s="1495"/>
      <c r="K1225" s="1495"/>
    </row>
    <row r="1226" spans="8:11" ht="24.95" customHeight="1">
      <c r="H1226" s="1468"/>
      <c r="I1226" s="1495"/>
      <c r="J1226" s="1495"/>
      <c r="K1226" s="1495"/>
    </row>
    <row r="1227" spans="8:11" ht="24.95" customHeight="1">
      <c r="H1227" s="1468"/>
      <c r="I1227" s="1495"/>
      <c r="J1227" s="1495"/>
      <c r="K1227" s="1495"/>
    </row>
    <row r="1228" spans="8:11" ht="24.95" customHeight="1">
      <c r="H1228" s="1468"/>
      <c r="I1228" s="1495"/>
      <c r="J1228" s="1495"/>
      <c r="K1228" s="1495"/>
    </row>
    <row r="1229" spans="8:11" ht="24.95" customHeight="1">
      <c r="H1229" s="1468"/>
      <c r="I1229" s="1495"/>
      <c r="J1229" s="1495"/>
      <c r="K1229" s="1495"/>
    </row>
    <row r="1230" spans="8:11" ht="24.95" customHeight="1">
      <c r="H1230" s="1468"/>
      <c r="I1230" s="1495"/>
      <c r="J1230" s="1495"/>
      <c r="K1230" s="1495"/>
    </row>
    <row r="1231" spans="8:11" ht="24.95" customHeight="1">
      <c r="H1231" s="1468"/>
      <c r="I1231" s="1495"/>
      <c r="J1231" s="1495"/>
      <c r="K1231" s="1495"/>
    </row>
    <row r="1232" spans="8:11" ht="24.95" customHeight="1">
      <c r="H1232" s="1468"/>
      <c r="I1232" s="1495"/>
      <c r="J1232" s="1495"/>
      <c r="K1232" s="1495"/>
    </row>
    <row r="1233" spans="8:11" ht="24.95" customHeight="1">
      <c r="H1233" s="1468"/>
      <c r="I1233" s="1495"/>
      <c r="J1233" s="1495"/>
      <c r="K1233" s="1495"/>
    </row>
    <row r="1234" spans="8:11" ht="24.95" customHeight="1">
      <c r="H1234" s="1468"/>
      <c r="I1234" s="1495"/>
      <c r="J1234" s="1495"/>
      <c r="K1234" s="1495"/>
    </row>
    <row r="1235" spans="8:11" ht="24.95" customHeight="1">
      <c r="H1235" s="1468"/>
      <c r="I1235" s="1495"/>
      <c r="J1235" s="1495"/>
      <c r="K1235" s="1495"/>
    </row>
    <row r="1236" spans="8:11" ht="24.95" customHeight="1">
      <c r="H1236" s="1468"/>
      <c r="I1236" s="1495"/>
      <c r="J1236" s="1495"/>
      <c r="K1236" s="1495"/>
    </row>
    <row r="1237" spans="8:11" ht="24.95" customHeight="1">
      <c r="H1237" s="1468"/>
      <c r="I1237" s="1495"/>
      <c r="J1237" s="1495"/>
      <c r="K1237" s="1495"/>
    </row>
    <row r="1238" spans="8:11" ht="24.95" customHeight="1">
      <c r="H1238" s="1468"/>
      <c r="I1238" s="1495"/>
      <c r="J1238" s="1495"/>
      <c r="K1238" s="1495"/>
    </row>
    <row r="1239" spans="8:11" ht="24.95" customHeight="1">
      <c r="H1239" s="1468"/>
      <c r="I1239" s="1495"/>
      <c r="J1239" s="1495"/>
      <c r="K1239" s="1495"/>
    </row>
    <row r="1240" spans="8:11" ht="24.95" customHeight="1">
      <c r="H1240" s="1468"/>
      <c r="I1240" s="1495"/>
      <c r="J1240" s="1495"/>
      <c r="K1240" s="1495"/>
    </row>
    <row r="1241" spans="8:11" ht="24.95" customHeight="1">
      <c r="H1241" s="1468"/>
      <c r="I1241" s="1495"/>
      <c r="J1241" s="1495"/>
      <c r="K1241" s="1495"/>
    </row>
    <row r="1242" spans="8:11" ht="24.95" customHeight="1">
      <c r="H1242" s="1468"/>
      <c r="I1242" s="1495"/>
      <c r="J1242" s="1495"/>
      <c r="K1242" s="1495"/>
    </row>
    <row r="1243" spans="8:11" ht="24.95" customHeight="1">
      <c r="H1243" s="1468"/>
      <c r="I1243" s="1495"/>
      <c r="J1243" s="1495"/>
      <c r="K1243" s="1495"/>
    </row>
    <row r="1244" spans="8:11" ht="24.95" customHeight="1">
      <c r="H1244" s="1468"/>
      <c r="I1244" s="1495"/>
      <c r="J1244" s="1495"/>
      <c r="K1244" s="1495"/>
    </row>
    <row r="1245" spans="8:11" ht="24.95" customHeight="1">
      <c r="H1245" s="1468"/>
      <c r="I1245" s="1495"/>
      <c r="J1245" s="1495"/>
      <c r="K1245" s="1495"/>
    </row>
    <row r="1246" spans="8:11" ht="24.95" customHeight="1">
      <c r="H1246" s="1468"/>
      <c r="I1246" s="1495"/>
      <c r="J1246" s="1495"/>
      <c r="K1246" s="1495"/>
    </row>
    <row r="1247" spans="8:11" ht="24.95" customHeight="1">
      <c r="H1247" s="1468"/>
      <c r="I1247" s="1495"/>
      <c r="J1247" s="1495"/>
      <c r="K1247" s="1495"/>
    </row>
    <row r="1248" spans="8:11" ht="24.95" customHeight="1">
      <c r="H1248" s="1468"/>
      <c r="I1248" s="1495"/>
      <c r="J1248" s="1495"/>
      <c r="K1248" s="1495"/>
    </row>
    <row r="1249" spans="8:11" ht="24.95" customHeight="1">
      <c r="H1249" s="1468"/>
      <c r="I1249" s="1495"/>
      <c r="J1249" s="1495"/>
      <c r="K1249" s="1495"/>
    </row>
    <row r="1250" spans="8:11" ht="24.95" customHeight="1">
      <c r="H1250" s="1468"/>
      <c r="I1250" s="1495"/>
      <c r="J1250" s="1495"/>
      <c r="K1250" s="1495"/>
    </row>
    <row r="1251" spans="8:11" ht="24.95" customHeight="1">
      <c r="H1251" s="1468"/>
      <c r="I1251" s="1495"/>
      <c r="J1251" s="1495"/>
      <c r="K1251" s="1495"/>
    </row>
    <row r="1252" spans="8:11" ht="24.95" customHeight="1">
      <c r="H1252" s="1468"/>
      <c r="I1252" s="1495"/>
      <c r="J1252" s="1495"/>
      <c r="K1252" s="1495"/>
    </row>
    <row r="1253" spans="8:11" ht="24.95" customHeight="1">
      <c r="H1253" s="1468"/>
      <c r="I1253" s="1495"/>
      <c r="J1253" s="1495"/>
      <c r="K1253" s="1495"/>
    </row>
    <row r="1254" spans="8:11" ht="24.95" customHeight="1">
      <c r="H1254" s="1468"/>
      <c r="I1254" s="1495"/>
      <c r="J1254" s="1495"/>
      <c r="K1254" s="1495"/>
    </row>
    <row r="1255" spans="8:11" ht="24.95" customHeight="1">
      <c r="H1255" s="1468"/>
      <c r="I1255" s="1495"/>
      <c r="J1255" s="1495"/>
      <c r="K1255" s="1495"/>
    </row>
    <row r="1256" spans="8:11" ht="24.95" customHeight="1">
      <c r="H1256" s="1468"/>
      <c r="I1256" s="1495"/>
      <c r="J1256" s="1495"/>
      <c r="K1256" s="1495"/>
    </row>
    <row r="1257" spans="8:11" ht="24.95" customHeight="1">
      <c r="H1257" s="1468"/>
      <c r="I1257" s="1495"/>
      <c r="J1257" s="1495"/>
      <c r="K1257" s="1495"/>
    </row>
    <row r="1258" spans="8:11" ht="24.95" customHeight="1">
      <c r="H1258" s="1468"/>
      <c r="I1258" s="1495"/>
      <c r="J1258" s="1495"/>
      <c r="K1258" s="1495"/>
    </row>
    <row r="1259" spans="8:11" ht="24.95" customHeight="1">
      <c r="H1259" s="1468"/>
      <c r="I1259" s="1495"/>
      <c r="J1259" s="1495"/>
      <c r="K1259" s="1495"/>
    </row>
    <row r="1260" spans="8:11" ht="24.95" customHeight="1">
      <c r="H1260" s="1468"/>
      <c r="I1260" s="1495"/>
      <c r="J1260" s="1495"/>
      <c r="K1260" s="1495"/>
    </row>
    <row r="1261" spans="8:11" ht="24.95" customHeight="1">
      <c r="H1261" s="1468"/>
      <c r="I1261" s="1495"/>
      <c r="J1261" s="1495"/>
      <c r="K1261" s="1495"/>
    </row>
    <row r="1262" spans="8:11" ht="24.95" customHeight="1">
      <c r="H1262" s="1468"/>
      <c r="I1262" s="1495"/>
      <c r="J1262" s="1495"/>
      <c r="K1262" s="1495"/>
    </row>
    <row r="1263" spans="8:11" ht="24.95" customHeight="1">
      <c r="H1263" s="1468"/>
      <c r="I1263" s="1495"/>
      <c r="J1263" s="1495"/>
      <c r="K1263" s="1495"/>
    </row>
    <row r="1264" spans="8:11" ht="24.95" customHeight="1">
      <c r="H1264" s="1468"/>
      <c r="I1264" s="1495"/>
      <c r="J1264" s="1495"/>
      <c r="K1264" s="1495"/>
    </row>
    <row r="1265" spans="8:11" ht="24.95" customHeight="1">
      <c r="H1265" s="1468"/>
      <c r="I1265" s="1495"/>
      <c r="J1265" s="1495"/>
      <c r="K1265" s="1495"/>
    </row>
    <row r="1266" spans="8:11" ht="24.95" customHeight="1">
      <c r="H1266" s="1468"/>
      <c r="I1266" s="1495"/>
      <c r="J1266" s="1495"/>
      <c r="K1266" s="1495"/>
    </row>
    <row r="1267" spans="8:11" ht="24.95" customHeight="1">
      <c r="H1267" s="1468"/>
      <c r="I1267" s="1495"/>
      <c r="J1267" s="1495"/>
      <c r="K1267" s="1495"/>
    </row>
    <row r="1268" spans="8:11" ht="24.95" customHeight="1">
      <c r="H1268" s="1468"/>
      <c r="I1268" s="1495"/>
      <c r="J1268" s="1495"/>
      <c r="K1268" s="1495"/>
    </row>
    <row r="1269" spans="8:11" ht="24.95" customHeight="1">
      <c r="H1269" s="1468"/>
      <c r="I1269" s="1495"/>
      <c r="J1269" s="1495"/>
      <c r="K1269" s="1495"/>
    </row>
    <row r="1270" spans="8:11" ht="24.95" customHeight="1">
      <c r="H1270" s="1468"/>
      <c r="I1270" s="1495"/>
      <c r="J1270" s="1495"/>
      <c r="K1270" s="1495"/>
    </row>
    <row r="1271" spans="8:11" ht="24.95" customHeight="1">
      <c r="H1271" s="1468"/>
      <c r="I1271" s="1495"/>
      <c r="J1271" s="1495"/>
      <c r="K1271" s="1495"/>
    </row>
    <row r="1272" spans="8:11" ht="24.95" customHeight="1">
      <c r="H1272" s="1468"/>
      <c r="I1272" s="1495"/>
      <c r="J1272" s="1495"/>
      <c r="K1272" s="1495"/>
    </row>
    <row r="1273" spans="8:11" ht="24.95" customHeight="1">
      <c r="H1273" s="1468"/>
      <c r="I1273" s="1495"/>
      <c r="J1273" s="1495"/>
      <c r="K1273" s="1495"/>
    </row>
    <row r="1274" spans="8:11" ht="24.95" customHeight="1">
      <c r="H1274" s="1468"/>
      <c r="I1274" s="1495"/>
      <c r="J1274" s="1495"/>
      <c r="K1274" s="1495"/>
    </row>
    <row r="1275" spans="8:11" ht="24.95" customHeight="1">
      <c r="H1275" s="1468"/>
      <c r="I1275" s="1495"/>
      <c r="J1275" s="1495"/>
      <c r="K1275" s="1495"/>
    </row>
    <row r="1276" spans="8:11" ht="24.95" customHeight="1">
      <c r="H1276" s="1468"/>
      <c r="I1276" s="1495"/>
      <c r="J1276" s="1495"/>
      <c r="K1276" s="1495"/>
    </row>
    <row r="1277" spans="8:11" ht="24.95" customHeight="1">
      <c r="H1277" s="1468"/>
      <c r="I1277" s="1495"/>
      <c r="J1277" s="1495"/>
      <c r="K1277" s="1495"/>
    </row>
    <row r="1278" spans="8:11" ht="24.95" customHeight="1">
      <c r="H1278" s="1468"/>
      <c r="I1278" s="1495"/>
      <c r="J1278" s="1495"/>
      <c r="K1278" s="1495"/>
    </row>
    <row r="1279" spans="8:11" ht="24.95" customHeight="1">
      <c r="H1279" s="1468"/>
      <c r="I1279" s="1495"/>
      <c r="J1279" s="1495"/>
      <c r="K1279" s="1495"/>
    </row>
    <row r="1280" spans="8:11" ht="24.95" customHeight="1">
      <c r="H1280" s="1468"/>
      <c r="I1280" s="1495"/>
      <c r="J1280" s="1495"/>
      <c r="K1280" s="1495"/>
    </row>
    <row r="1281" spans="8:11" ht="24.95" customHeight="1">
      <c r="H1281" s="1468"/>
      <c r="I1281" s="1495"/>
      <c r="J1281" s="1495"/>
      <c r="K1281" s="1495"/>
    </row>
    <row r="1282" spans="8:11" ht="24.95" customHeight="1">
      <c r="H1282" s="1468"/>
      <c r="I1282" s="1495"/>
      <c r="J1282" s="1495"/>
      <c r="K1282" s="1495"/>
    </row>
    <row r="1283" spans="8:11" ht="24.95" customHeight="1">
      <c r="H1283" s="1468"/>
      <c r="I1283" s="1495"/>
      <c r="J1283" s="1495"/>
      <c r="K1283" s="1495"/>
    </row>
    <row r="1284" spans="8:11" ht="24.95" customHeight="1">
      <c r="H1284" s="1468"/>
      <c r="I1284" s="1495"/>
      <c r="J1284" s="1495"/>
      <c r="K1284" s="1495"/>
    </row>
    <row r="1285" spans="8:11" ht="24.95" customHeight="1">
      <c r="H1285" s="1468"/>
      <c r="I1285" s="1495"/>
      <c r="J1285" s="1495"/>
      <c r="K1285" s="1495"/>
    </row>
    <row r="1286" spans="8:11" ht="24.95" customHeight="1">
      <c r="H1286" s="1468"/>
      <c r="I1286" s="1495"/>
      <c r="J1286" s="1495"/>
      <c r="K1286" s="1495"/>
    </row>
    <row r="1287" spans="8:11" ht="24.95" customHeight="1">
      <c r="H1287" s="1468"/>
      <c r="I1287" s="1495"/>
      <c r="J1287" s="1495"/>
      <c r="K1287" s="1495"/>
    </row>
    <row r="1288" spans="8:11" ht="24.95" customHeight="1">
      <c r="H1288" s="1468"/>
      <c r="I1288" s="1495"/>
      <c r="J1288" s="1495"/>
      <c r="K1288" s="1495"/>
    </row>
    <row r="1289" spans="8:11" ht="24.95" customHeight="1">
      <c r="H1289" s="1468"/>
      <c r="I1289" s="1495"/>
      <c r="J1289" s="1495"/>
      <c r="K1289" s="1495"/>
    </row>
    <row r="1290" spans="8:11" ht="24.95" customHeight="1">
      <c r="H1290" s="1468"/>
      <c r="I1290" s="1495"/>
      <c r="J1290" s="1495"/>
      <c r="K1290" s="1495"/>
    </row>
    <row r="1291" spans="8:11" ht="24.95" customHeight="1">
      <c r="H1291" s="1468"/>
      <c r="I1291" s="1495"/>
      <c r="J1291" s="1495"/>
      <c r="K1291" s="1495"/>
    </row>
    <row r="1292" spans="8:11" ht="24.95" customHeight="1">
      <c r="H1292" s="1468"/>
      <c r="I1292" s="1495"/>
      <c r="J1292" s="1495"/>
      <c r="K1292" s="1495"/>
    </row>
    <row r="1293" spans="8:11" ht="24.95" customHeight="1">
      <c r="H1293" s="1468"/>
      <c r="I1293" s="1495"/>
      <c r="J1293" s="1495"/>
      <c r="K1293" s="1495"/>
    </row>
    <row r="1294" spans="8:11" ht="24.95" customHeight="1">
      <c r="H1294" s="1468"/>
      <c r="I1294" s="1495"/>
      <c r="J1294" s="1495"/>
      <c r="K1294" s="1495"/>
    </row>
    <row r="1295" spans="8:11" ht="24.95" customHeight="1">
      <c r="H1295" s="1468"/>
      <c r="I1295" s="1495"/>
      <c r="J1295" s="1495"/>
      <c r="K1295" s="1495"/>
    </row>
    <row r="1296" spans="8:11" ht="24.95" customHeight="1">
      <c r="H1296" s="1468"/>
      <c r="I1296" s="1495"/>
      <c r="J1296" s="1495"/>
      <c r="K1296" s="1495"/>
    </row>
    <row r="1297" spans="8:11" ht="24.95" customHeight="1">
      <c r="H1297" s="1468"/>
      <c r="I1297" s="1495"/>
      <c r="J1297" s="1495"/>
      <c r="K1297" s="1495"/>
    </row>
    <row r="1298" spans="8:11" ht="24.95" customHeight="1">
      <c r="H1298" s="1468"/>
      <c r="I1298" s="1495"/>
      <c r="J1298" s="1495"/>
      <c r="K1298" s="1495"/>
    </row>
    <row r="1299" spans="8:11" ht="24.95" customHeight="1">
      <c r="H1299" s="1468"/>
      <c r="I1299" s="1495"/>
      <c r="J1299" s="1495"/>
      <c r="K1299" s="1495"/>
    </row>
    <row r="1300" spans="8:11" ht="24.95" customHeight="1">
      <c r="H1300" s="1468"/>
      <c r="I1300" s="1495"/>
      <c r="J1300" s="1495"/>
      <c r="K1300" s="1495"/>
    </row>
    <row r="1301" spans="8:11" ht="24.95" customHeight="1">
      <c r="H1301" s="1468"/>
      <c r="I1301" s="1495"/>
      <c r="J1301" s="1495"/>
      <c r="K1301" s="1495"/>
    </row>
    <row r="1302" spans="8:11" ht="24.95" customHeight="1">
      <c r="H1302" s="1468"/>
      <c r="I1302" s="1495"/>
      <c r="J1302" s="1495"/>
      <c r="K1302" s="1495"/>
    </row>
    <row r="1303" spans="8:11" ht="24.95" customHeight="1">
      <c r="H1303" s="1468"/>
      <c r="I1303" s="1495"/>
      <c r="J1303" s="1495"/>
      <c r="K1303" s="1495"/>
    </row>
    <row r="1304" spans="8:11" ht="24.95" customHeight="1">
      <c r="H1304" s="1468"/>
      <c r="I1304" s="1495"/>
      <c r="J1304" s="1495"/>
      <c r="K1304" s="1495"/>
    </row>
    <row r="1305" spans="8:11" ht="24.95" customHeight="1">
      <c r="H1305" s="1468"/>
      <c r="I1305" s="1495"/>
      <c r="J1305" s="1495"/>
      <c r="K1305" s="1495"/>
    </row>
    <row r="1306" spans="8:11" ht="24.95" customHeight="1">
      <c r="H1306" s="1468"/>
      <c r="I1306" s="1495"/>
      <c r="J1306" s="1495"/>
      <c r="K1306" s="1495"/>
    </row>
    <row r="1307" spans="8:11" ht="24.95" customHeight="1">
      <c r="H1307" s="1468"/>
      <c r="I1307" s="1495"/>
      <c r="J1307" s="1495"/>
      <c r="K1307" s="1495"/>
    </row>
    <row r="1308" spans="8:11" ht="24.95" customHeight="1">
      <c r="H1308" s="1468"/>
      <c r="I1308" s="1495"/>
      <c r="J1308" s="1495"/>
      <c r="K1308" s="1495"/>
    </row>
    <row r="1309" spans="8:11" ht="24.95" customHeight="1">
      <c r="H1309" s="1468"/>
      <c r="I1309" s="1495"/>
      <c r="J1309" s="1495"/>
      <c r="K1309" s="1495"/>
    </row>
    <row r="1310" spans="8:11" ht="24.95" customHeight="1">
      <c r="H1310" s="1468"/>
      <c r="I1310" s="1495"/>
      <c r="J1310" s="1495"/>
      <c r="K1310" s="1495"/>
    </row>
    <row r="1311" spans="8:11" ht="24.95" customHeight="1">
      <c r="H1311" s="1468"/>
      <c r="I1311" s="1495"/>
      <c r="J1311" s="1495"/>
      <c r="K1311" s="1495"/>
    </row>
    <row r="1312" spans="8:11" ht="24.95" customHeight="1">
      <c r="H1312" s="1468"/>
      <c r="I1312" s="1495"/>
      <c r="J1312" s="1495"/>
      <c r="K1312" s="1495"/>
    </row>
    <row r="1313" spans="8:11" ht="24.95" customHeight="1">
      <c r="H1313" s="1468"/>
      <c r="I1313" s="1495"/>
      <c r="J1313" s="1495"/>
      <c r="K1313" s="1495"/>
    </row>
    <row r="1314" spans="8:11" ht="24.95" customHeight="1">
      <c r="H1314" s="1468"/>
      <c r="I1314" s="1495"/>
      <c r="J1314" s="1495"/>
      <c r="K1314" s="1495"/>
    </row>
    <row r="1315" spans="8:11" ht="24.95" customHeight="1">
      <c r="H1315" s="1468"/>
      <c r="I1315" s="1495"/>
      <c r="J1315" s="1495"/>
      <c r="K1315" s="1495"/>
    </row>
    <row r="1316" spans="8:11" ht="24.95" customHeight="1">
      <c r="H1316" s="1468"/>
      <c r="I1316" s="1495"/>
      <c r="J1316" s="1495"/>
      <c r="K1316" s="1495"/>
    </row>
    <row r="1317" spans="8:11" ht="24.95" customHeight="1">
      <c r="H1317" s="1468"/>
      <c r="I1317" s="1495"/>
      <c r="J1317" s="1495"/>
      <c r="K1317" s="1495"/>
    </row>
    <row r="1318" spans="8:11" ht="24.95" customHeight="1">
      <c r="H1318" s="1468"/>
      <c r="I1318" s="1495"/>
      <c r="J1318" s="1495"/>
      <c r="K1318" s="1495"/>
    </row>
    <row r="1319" spans="8:11" ht="24.95" customHeight="1">
      <c r="H1319" s="1468"/>
      <c r="I1319" s="1495"/>
      <c r="J1319" s="1495"/>
      <c r="K1319" s="1495"/>
    </row>
    <row r="1320" spans="8:11" ht="24.95" customHeight="1">
      <c r="H1320" s="1468"/>
      <c r="I1320" s="1495"/>
      <c r="J1320" s="1495"/>
      <c r="K1320" s="1495"/>
    </row>
    <row r="1321" spans="8:11" ht="24.95" customHeight="1">
      <c r="H1321" s="1468"/>
      <c r="I1321" s="1495"/>
      <c r="J1321" s="1495"/>
      <c r="K1321" s="1495"/>
    </row>
    <row r="1322" spans="8:11" ht="24.95" customHeight="1">
      <c r="H1322" s="1468"/>
      <c r="I1322" s="1495"/>
      <c r="J1322" s="1495"/>
      <c r="K1322" s="1495"/>
    </row>
    <row r="1323" spans="8:11" ht="24.95" customHeight="1">
      <c r="H1323" s="1468"/>
      <c r="I1323" s="1495"/>
      <c r="J1323" s="1495"/>
      <c r="K1323" s="1495"/>
    </row>
    <row r="1324" spans="8:11" ht="24.95" customHeight="1">
      <c r="H1324" s="1468"/>
      <c r="I1324" s="1495"/>
      <c r="J1324" s="1495"/>
      <c r="K1324" s="1495"/>
    </row>
    <row r="1325" spans="8:11" ht="24.95" customHeight="1">
      <c r="H1325" s="1468"/>
      <c r="I1325" s="1495"/>
      <c r="J1325" s="1495"/>
      <c r="K1325" s="1495"/>
    </row>
    <row r="1326" spans="8:11" ht="24.95" customHeight="1">
      <c r="H1326" s="1468"/>
      <c r="I1326" s="1495"/>
      <c r="J1326" s="1495"/>
      <c r="K1326" s="1495"/>
    </row>
    <row r="1327" spans="8:11" ht="24.95" customHeight="1">
      <c r="H1327" s="1468"/>
      <c r="I1327" s="1495"/>
      <c r="J1327" s="1495"/>
      <c r="K1327" s="1495"/>
    </row>
    <row r="1328" spans="8:11" ht="24.95" customHeight="1">
      <c r="H1328" s="1468"/>
      <c r="I1328" s="1495"/>
      <c r="J1328" s="1495"/>
      <c r="K1328" s="1495"/>
    </row>
    <row r="1329" spans="8:11" ht="24.95" customHeight="1">
      <c r="H1329" s="1468"/>
      <c r="I1329" s="1495"/>
      <c r="J1329" s="1495"/>
      <c r="K1329" s="1495"/>
    </row>
    <row r="1330" spans="8:11" ht="24.95" customHeight="1">
      <c r="H1330" s="1468"/>
      <c r="I1330" s="1495"/>
      <c r="J1330" s="1495"/>
      <c r="K1330" s="1495"/>
    </row>
    <row r="1331" spans="8:11" ht="24.95" customHeight="1">
      <c r="H1331" s="1468"/>
      <c r="I1331" s="1495"/>
      <c r="J1331" s="1495"/>
      <c r="K1331" s="1495"/>
    </row>
    <row r="1332" spans="8:11" ht="24.95" customHeight="1">
      <c r="H1332" s="1468"/>
      <c r="I1332" s="1495"/>
      <c r="J1332" s="1495"/>
      <c r="K1332" s="1495"/>
    </row>
    <row r="1333" spans="8:11" ht="24.95" customHeight="1">
      <c r="H1333" s="1468"/>
      <c r="I1333" s="1495"/>
      <c r="J1333" s="1495"/>
      <c r="K1333" s="1495"/>
    </row>
    <row r="1334" spans="8:11" ht="24.95" customHeight="1">
      <c r="H1334" s="1468"/>
      <c r="I1334" s="1495"/>
      <c r="J1334" s="1495"/>
      <c r="K1334" s="1495"/>
    </row>
    <row r="1335" spans="8:11" ht="24.95" customHeight="1">
      <c r="H1335" s="1468"/>
      <c r="I1335" s="1495"/>
      <c r="J1335" s="1495"/>
      <c r="K1335" s="1495"/>
    </row>
    <row r="1336" spans="8:11" ht="24.95" customHeight="1">
      <c r="H1336" s="1468"/>
      <c r="I1336" s="1495"/>
      <c r="J1336" s="1495"/>
      <c r="K1336" s="1495"/>
    </row>
    <row r="1337" spans="8:11" ht="24.95" customHeight="1">
      <c r="H1337" s="1468"/>
      <c r="I1337" s="1495"/>
      <c r="J1337" s="1495"/>
      <c r="K1337" s="1495"/>
    </row>
    <row r="1338" spans="8:11" ht="24.95" customHeight="1">
      <c r="H1338" s="1468"/>
      <c r="I1338" s="1495"/>
      <c r="J1338" s="1495"/>
      <c r="K1338" s="1495"/>
    </row>
    <row r="1339" spans="8:11" ht="24.95" customHeight="1">
      <c r="H1339" s="1468"/>
      <c r="I1339" s="1495"/>
      <c r="J1339" s="1495"/>
      <c r="K1339" s="1495"/>
    </row>
    <row r="1340" spans="8:11" ht="24.95" customHeight="1">
      <c r="H1340" s="1468"/>
      <c r="I1340" s="1495"/>
      <c r="J1340" s="1495"/>
      <c r="K1340" s="1495"/>
    </row>
    <row r="1341" spans="8:11" ht="24.95" customHeight="1">
      <c r="H1341" s="1468"/>
      <c r="I1341" s="1495"/>
      <c r="J1341" s="1495"/>
      <c r="K1341" s="1495"/>
    </row>
    <row r="1342" spans="8:11" ht="24.95" customHeight="1">
      <c r="H1342" s="1468"/>
      <c r="I1342" s="1495"/>
      <c r="J1342" s="1495"/>
      <c r="K1342" s="1495"/>
    </row>
    <row r="1343" spans="8:11" ht="24.95" customHeight="1">
      <c r="H1343" s="1468"/>
      <c r="I1343" s="1495"/>
      <c r="J1343" s="1495"/>
      <c r="K1343" s="1495"/>
    </row>
    <row r="1344" spans="8:11" ht="24.95" customHeight="1">
      <c r="H1344" s="1468"/>
      <c r="I1344" s="1495"/>
      <c r="J1344" s="1495"/>
      <c r="K1344" s="1495"/>
    </row>
    <row r="1345" spans="8:11" ht="24.95" customHeight="1">
      <c r="H1345" s="1468"/>
      <c r="I1345" s="1495"/>
      <c r="J1345" s="1495"/>
      <c r="K1345" s="1495"/>
    </row>
    <row r="1346" spans="8:11" ht="24.95" customHeight="1">
      <c r="H1346" s="1468"/>
      <c r="I1346" s="1495"/>
      <c r="J1346" s="1495"/>
      <c r="K1346" s="1495"/>
    </row>
    <row r="1347" spans="8:11" ht="24.95" customHeight="1">
      <c r="H1347" s="1468"/>
      <c r="I1347" s="1495"/>
      <c r="J1347" s="1495"/>
      <c r="K1347" s="1495"/>
    </row>
    <row r="1348" spans="8:11" ht="24.95" customHeight="1">
      <c r="H1348" s="1468"/>
      <c r="I1348" s="1495"/>
      <c r="J1348" s="1495"/>
      <c r="K1348" s="1495"/>
    </row>
    <row r="1349" spans="8:11" ht="24.95" customHeight="1">
      <c r="H1349" s="1468"/>
      <c r="I1349" s="1495"/>
      <c r="J1349" s="1495"/>
      <c r="K1349" s="1495"/>
    </row>
    <row r="1350" spans="8:11" ht="24.95" customHeight="1">
      <c r="H1350" s="1468"/>
      <c r="I1350" s="1495"/>
      <c r="J1350" s="1495"/>
      <c r="K1350" s="1495"/>
    </row>
    <row r="1351" spans="8:11" ht="24.95" customHeight="1">
      <c r="H1351" s="1468"/>
      <c r="I1351" s="1495"/>
      <c r="J1351" s="1495"/>
      <c r="K1351" s="1495"/>
    </row>
    <row r="1352" spans="8:11" ht="24.95" customHeight="1">
      <c r="H1352" s="1468"/>
      <c r="I1352" s="1495"/>
      <c r="J1352" s="1495"/>
      <c r="K1352" s="1495"/>
    </row>
    <row r="1353" spans="8:11" ht="24.95" customHeight="1">
      <c r="H1353" s="1468"/>
      <c r="I1353" s="1495"/>
      <c r="J1353" s="1495"/>
      <c r="K1353" s="1495"/>
    </row>
    <row r="1354" spans="8:11" ht="24.95" customHeight="1">
      <c r="H1354" s="1468"/>
      <c r="I1354" s="1495"/>
      <c r="J1354" s="1495"/>
      <c r="K1354" s="1495"/>
    </row>
    <row r="1355" spans="8:11" ht="24.95" customHeight="1">
      <c r="H1355" s="1468"/>
      <c r="I1355" s="1495"/>
      <c r="J1355" s="1495"/>
      <c r="K1355" s="1495"/>
    </row>
    <row r="1356" spans="8:11" ht="24.95" customHeight="1">
      <c r="H1356" s="1468"/>
      <c r="I1356" s="1495"/>
      <c r="J1356" s="1495"/>
      <c r="K1356" s="1495"/>
    </row>
    <row r="1357" spans="8:11" ht="24.95" customHeight="1">
      <c r="H1357" s="1468"/>
      <c r="I1357" s="1495"/>
      <c r="J1357" s="1495"/>
      <c r="K1357" s="1495"/>
    </row>
    <row r="1358" spans="8:11" ht="24.95" customHeight="1">
      <c r="H1358" s="1468"/>
      <c r="I1358" s="1495"/>
      <c r="J1358" s="1495"/>
      <c r="K1358" s="1495"/>
    </row>
    <row r="1359" spans="8:11" ht="24.95" customHeight="1">
      <c r="H1359" s="1468"/>
      <c r="I1359" s="1495"/>
      <c r="J1359" s="1495"/>
      <c r="K1359" s="1495"/>
    </row>
    <row r="1360" spans="8:11" ht="24.95" customHeight="1">
      <c r="H1360" s="1468"/>
      <c r="I1360" s="1495"/>
      <c r="J1360" s="1495"/>
      <c r="K1360" s="1495"/>
    </row>
    <row r="1361" spans="8:11" ht="24.95" customHeight="1">
      <c r="H1361" s="1468"/>
      <c r="I1361" s="1495"/>
      <c r="J1361" s="1495"/>
      <c r="K1361" s="1495"/>
    </row>
    <row r="1362" spans="8:11" ht="24.95" customHeight="1">
      <c r="H1362" s="1468"/>
      <c r="I1362" s="1495"/>
      <c r="J1362" s="1495"/>
      <c r="K1362" s="1495"/>
    </row>
    <row r="1363" spans="8:11" ht="24.95" customHeight="1">
      <c r="H1363" s="1468"/>
      <c r="I1363" s="1495"/>
      <c r="J1363" s="1495"/>
      <c r="K1363" s="1495"/>
    </row>
    <row r="1364" spans="8:11" ht="24.95" customHeight="1">
      <c r="H1364" s="1468"/>
      <c r="I1364" s="1495"/>
      <c r="J1364" s="1495"/>
      <c r="K1364" s="1495"/>
    </row>
    <row r="1365" spans="8:11" ht="24.95" customHeight="1">
      <c r="H1365" s="1468"/>
      <c r="I1365" s="1495"/>
      <c r="J1365" s="1495"/>
      <c r="K1365" s="1495"/>
    </row>
    <row r="1366" spans="8:11" ht="24.95" customHeight="1">
      <c r="H1366" s="1468"/>
      <c r="I1366" s="1495"/>
      <c r="J1366" s="1495"/>
      <c r="K1366" s="1495"/>
    </row>
    <row r="1367" spans="8:11" ht="24.95" customHeight="1">
      <c r="H1367" s="1468"/>
      <c r="I1367" s="1495"/>
      <c r="J1367" s="1495"/>
      <c r="K1367" s="1495"/>
    </row>
    <row r="1368" spans="8:11" ht="24.95" customHeight="1">
      <c r="H1368" s="1468"/>
      <c r="I1368" s="1495"/>
      <c r="J1368" s="1495"/>
      <c r="K1368" s="1495"/>
    </row>
    <row r="1369" spans="8:11" ht="24.95" customHeight="1">
      <c r="H1369" s="1468"/>
      <c r="I1369" s="1495"/>
      <c r="J1369" s="1495"/>
      <c r="K1369" s="1495"/>
    </row>
    <row r="1370" spans="8:11" ht="24.95" customHeight="1">
      <c r="H1370" s="1468"/>
      <c r="I1370" s="1495"/>
      <c r="J1370" s="1495"/>
      <c r="K1370" s="1495"/>
    </row>
    <row r="1371" spans="8:11" ht="24.95" customHeight="1">
      <c r="H1371" s="1468"/>
      <c r="I1371" s="1495"/>
      <c r="J1371" s="1495"/>
      <c r="K1371" s="1495"/>
    </row>
    <row r="1372" spans="8:11" ht="24.95" customHeight="1">
      <c r="H1372" s="1468"/>
      <c r="I1372" s="1495"/>
      <c r="J1372" s="1495"/>
      <c r="K1372" s="1495"/>
    </row>
    <row r="1373" spans="8:11" ht="24.95" customHeight="1">
      <c r="H1373" s="1468"/>
      <c r="I1373" s="1495"/>
      <c r="J1373" s="1495"/>
      <c r="K1373" s="1495"/>
    </row>
    <row r="1374" spans="8:11" ht="24.95" customHeight="1">
      <c r="H1374" s="1468"/>
      <c r="I1374" s="1495"/>
      <c r="J1374" s="1495"/>
      <c r="K1374" s="1495"/>
    </row>
    <row r="1375" spans="8:11" ht="24.95" customHeight="1">
      <c r="H1375" s="1468"/>
      <c r="I1375" s="1495"/>
      <c r="J1375" s="1495"/>
      <c r="K1375" s="1495"/>
    </row>
    <row r="1376" spans="8:11" ht="24.95" customHeight="1">
      <c r="H1376" s="1468"/>
      <c r="I1376" s="1495"/>
      <c r="J1376" s="1495"/>
      <c r="K1376" s="1495"/>
    </row>
    <row r="1377" spans="8:11" ht="24.95" customHeight="1">
      <c r="H1377" s="1468"/>
      <c r="I1377" s="1495"/>
      <c r="J1377" s="1495"/>
      <c r="K1377" s="1495"/>
    </row>
    <row r="1378" spans="8:11" ht="24.95" customHeight="1">
      <c r="H1378" s="1468"/>
      <c r="I1378" s="1495"/>
      <c r="J1378" s="1495"/>
      <c r="K1378" s="1495"/>
    </row>
    <row r="1379" spans="8:11" ht="24.95" customHeight="1">
      <c r="H1379" s="1468"/>
      <c r="I1379" s="1495"/>
      <c r="J1379" s="1495"/>
      <c r="K1379" s="1495"/>
    </row>
    <row r="1380" spans="8:11" ht="24.95" customHeight="1">
      <c r="H1380" s="1468"/>
      <c r="I1380" s="1495"/>
      <c r="J1380" s="1495"/>
      <c r="K1380" s="1495"/>
    </row>
    <row r="1381" spans="8:11" ht="24.95" customHeight="1">
      <c r="H1381" s="1468"/>
      <c r="I1381" s="1495"/>
      <c r="J1381" s="1495"/>
      <c r="K1381" s="1495"/>
    </row>
    <row r="1382" spans="8:11" ht="24.95" customHeight="1">
      <c r="H1382" s="1468"/>
      <c r="I1382" s="1495"/>
      <c r="J1382" s="1495"/>
      <c r="K1382" s="1495"/>
    </row>
    <row r="1383" spans="8:11" ht="24.95" customHeight="1">
      <c r="H1383" s="1468"/>
      <c r="I1383" s="1495"/>
      <c r="J1383" s="1495"/>
      <c r="K1383" s="1495"/>
    </row>
    <row r="1384" spans="8:11" ht="24.95" customHeight="1">
      <c r="H1384" s="1468"/>
      <c r="I1384" s="1495"/>
      <c r="J1384" s="1495"/>
      <c r="K1384" s="1495"/>
    </row>
    <row r="1385" spans="8:11" ht="24.95" customHeight="1">
      <c r="H1385" s="1468"/>
      <c r="I1385" s="1495"/>
      <c r="J1385" s="1495"/>
      <c r="K1385" s="1495"/>
    </row>
    <row r="1386" spans="8:11" ht="24.95" customHeight="1">
      <c r="H1386" s="1468"/>
      <c r="I1386" s="1495"/>
      <c r="J1386" s="1495"/>
      <c r="K1386" s="1495"/>
    </row>
    <row r="1387" spans="8:11" ht="24.95" customHeight="1">
      <c r="H1387" s="1468"/>
      <c r="I1387" s="1495"/>
      <c r="J1387" s="1495"/>
      <c r="K1387" s="1495"/>
    </row>
    <row r="1388" spans="8:11" ht="24.95" customHeight="1">
      <c r="H1388" s="1468"/>
      <c r="I1388" s="1495"/>
      <c r="J1388" s="1495"/>
      <c r="K1388" s="1495"/>
    </row>
    <row r="1389" spans="8:11" ht="24.95" customHeight="1">
      <c r="H1389" s="1468"/>
      <c r="I1389" s="1495"/>
      <c r="J1389" s="1495"/>
      <c r="K1389" s="1495"/>
    </row>
    <row r="1390" spans="8:11" ht="24.95" customHeight="1">
      <c r="H1390" s="1468"/>
      <c r="I1390" s="1495"/>
      <c r="J1390" s="1495"/>
      <c r="K1390" s="1495"/>
    </row>
    <row r="1391" spans="8:11" ht="24.95" customHeight="1">
      <c r="H1391" s="1468"/>
      <c r="I1391" s="1495"/>
      <c r="J1391" s="1495"/>
      <c r="K1391" s="1495"/>
    </row>
    <row r="1392" spans="8:11" ht="24.95" customHeight="1">
      <c r="H1392" s="1468"/>
      <c r="I1392" s="1495"/>
      <c r="J1392" s="1495"/>
      <c r="K1392" s="1495"/>
    </row>
    <row r="1393" spans="8:11" ht="24.95" customHeight="1">
      <c r="H1393" s="1468"/>
      <c r="I1393" s="1495"/>
      <c r="J1393" s="1495"/>
      <c r="K1393" s="1495"/>
    </row>
    <row r="1394" spans="8:11" ht="24.95" customHeight="1">
      <c r="H1394" s="1468"/>
      <c r="I1394" s="1495"/>
      <c r="J1394" s="1495"/>
      <c r="K1394" s="1495"/>
    </row>
    <row r="1395" spans="8:11" ht="24.95" customHeight="1">
      <c r="H1395" s="1468"/>
      <c r="I1395" s="1495"/>
      <c r="J1395" s="1495"/>
      <c r="K1395" s="1495"/>
    </row>
    <row r="1396" spans="8:11" ht="24.95" customHeight="1">
      <c r="H1396" s="1468"/>
      <c r="I1396" s="1495"/>
      <c r="J1396" s="1495"/>
      <c r="K1396" s="1495"/>
    </row>
    <row r="1397" spans="8:11" ht="24.95" customHeight="1">
      <c r="H1397" s="1468"/>
      <c r="I1397" s="1495"/>
      <c r="J1397" s="1495"/>
      <c r="K1397" s="1495"/>
    </row>
    <row r="1398" spans="8:11" ht="24.95" customHeight="1">
      <c r="H1398" s="1468"/>
      <c r="I1398" s="1495"/>
      <c r="J1398" s="1495"/>
      <c r="K1398" s="1495"/>
    </row>
    <row r="1399" spans="8:11" ht="24.95" customHeight="1">
      <c r="H1399" s="1468"/>
      <c r="I1399" s="1495"/>
      <c r="J1399" s="1495"/>
      <c r="K1399" s="1495"/>
    </row>
    <row r="1400" spans="8:11" ht="24.95" customHeight="1">
      <c r="H1400" s="1468"/>
      <c r="I1400" s="1495"/>
      <c r="J1400" s="1495"/>
      <c r="K1400" s="1495"/>
    </row>
    <row r="1401" spans="8:11" ht="24.95" customHeight="1">
      <c r="H1401" s="1468"/>
      <c r="I1401" s="1495"/>
      <c r="J1401" s="1495"/>
      <c r="K1401" s="1495"/>
    </row>
    <row r="1402" spans="8:11" ht="24.95" customHeight="1">
      <c r="H1402" s="1468"/>
      <c r="I1402" s="1495"/>
      <c r="J1402" s="1495"/>
      <c r="K1402" s="1495"/>
    </row>
    <row r="1403" spans="8:11" ht="24.95" customHeight="1">
      <c r="H1403" s="1468"/>
      <c r="I1403" s="1495"/>
      <c r="J1403" s="1495"/>
      <c r="K1403" s="1495"/>
    </row>
    <row r="1404" spans="8:11" ht="24.95" customHeight="1">
      <c r="H1404" s="1468"/>
      <c r="I1404" s="1495"/>
      <c r="J1404" s="1495"/>
      <c r="K1404" s="1495"/>
    </row>
    <row r="1405" spans="8:11" ht="24.95" customHeight="1">
      <c r="H1405" s="1468"/>
      <c r="I1405" s="1495"/>
      <c r="J1405" s="1495"/>
      <c r="K1405" s="1495"/>
    </row>
    <row r="1406" spans="8:11" ht="24.95" customHeight="1">
      <c r="H1406" s="1468"/>
      <c r="I1406" s="1495"/>
      <c r="J1406" s="1495"/>
      <c r="K1406" s="1495"/>
    </row>
    <row r="1407" spans="8:11" ht="24.95" customHeight="1">
      <c r="H1407" s="1468"/>
      <c r="I1407" s="1495"/>
      <c r="J1407" s="1495"/>
      <c r="K1407" s="1495"/>
    </row>
    <row r="1408" spans="8:11" ht="24.95" customHeight="1">
      <c r="H1408" s="1468"/>
      <c r="I1408" s="1495"/>
      <c r="J1408" s="1495"/>
      <c r="K1408" s="1495"/>
    </row>
    <row r="1409" spans="8:11" ht="24.95" customHeight="1">
      <c r="H1409" s="1468"/>
      <c r="I1409" s="1495"/>
      <c r="J1409" s="1495"/>
      <c r="K1409" s="1495"/>
    </row>
    <row r="1410" spans="8:11" ht="24.95" customHeight="1">
      <c r="H1410" s="1468"/>
      <c r="I1410" s="1495"/>
      <c r="J1410" s="1495"/>
      <c r="K1410" s="1495"/>
    </row>
    <row r="1411" spans="8:11" ht="24.95" customHeight="1">
      <c r="H1411" s="1468"/>
      <c r="I1411" s="1495"/>
      <c r="J1411" s="1495"/>
      <c r="K1411" s="1495"/>
    </row>
    <row r="1412" spans="8:11" ht="24.95" customHeight="1">
      <c r="H1412" s="1468"/>
      <c r="I1412" s="1495"/>
      <c r="J1412" s="1495"/>
      <c r="K1412" s="1495"/>
    </row>
    <row r="1413" spans="8:11" ht="24.95" customHeight="1">
      <c r="H1413" s="1468"/>
      <c r="I1413" s="1495"/>
      <c r="J1413" s="1495"/>
      <c r="K1413" s="1495"/>
    </row>
    <row r="1414" spans="8:11" ht="24.95" customHeight="1">
      <c r="H1414" s="1468"/>
      <c r="I1414" s="1495"/>
      <c r="J1414" s="1495"/>
      <c r="K1414" s="1495"/>
    </row>
    <row r="1415" spans="8:11" ht="24.95" customHeight="1">
      <c r="H1415" s="1468"/>
      <c r="I1415" s="1495"/>
      <c r="J1415" s="1495"/>
      <c r="K1415" s="1495"/>
    </row>
    <row r="1416" spans="8:11" ht="24.95" customHeight="1">
      <c r="H1416" s="1468"/>
      <c r="I1416" s="1495"/>
      <c r="J1416" s="1495"/>
      <c r="K1416" s="1495"/>
    </row>
    <row r="1417" spans="8:11" ht="24.95" customHeight="1">
      <c r="H1417" s="1468"/>
      <c r="I1417" s="1495"/>
      <c r="J1417" s="1495"/>
      <c r="K1417" s="1495"/>
    </row>
    <row r="1418" spans="8:11" ht="24.95" customHeight="1">
      <c r="H1418" s="1468"/>
      <c r="I1418" s="1495"/>
      <c r="J1418" s="1495"/>
      <c r="K1418" s="1495"/>
    </row>
    <row r="1419" spans="8:11" ht="24.95" customHeight="1">
      <c r="H1419" s="1468"/>
      <c r="I1419" s="1495"/>
      <c r="J1419" s="1495"/>
      <c r="K1419" s="1495"/>
    </row>
    <row r="1420" spans="8:11" ht="24.95" customHeight="1">
      <c r="H1420" s="1468"/>
      <c r="I1420" s="1495"/>
      <c r="J1420" s="1495"/>
      <c r="K1420" s="1495"/>
    </row>
    <row r="1421" spans="8:11" ht="24.95" customHeight="1">
      <c r="H1421" s="1468"/>
      <c r="I1421" s="1495"/>
      <c r="J1421" s="1495"/>
      <c r="K1421" s="1495"/>
    </row>
    <row r="1422" spans="8:11" ht="24.95" customHeight="1">
      <c r="H1422" s="1468"/>
      <c r="I1422" s="1495"/>
      <c r="J1422" s="1495"/>
      <c r="K1422" s="1495"/>
    </row>
    <row r="1423" spans="8:11" ht="24.95" customHeight="1">
      <c r="H1423" s="1468"/>
      <c r="I1423" s="1495"/>
      <c r="J1423" s="1495"/>
      <c r="K1423" s="1495"/>
    </row>
    <row r="1424" spans="8:11" ht="24.95" customHeight="1">
      <c r="H1424" s="1468"/>
      <c r="I1424" s="1495"/>
      <c r="J1424" s="1495"/>
      <c r="K1424" s="1495"/>
    </row>
    <row r="1425" spans="8:11" ht="24.95" customHeight="1">
      <c r="H1425" s="1468"/>
      <c r="I1425" s="1495"/>
      <c r="J1425" s="1495"/>
      <c r="K1425" s="1495"/>
    </row>
    <row r="1426" spans="8:11" ht="24.95" customHeight="1">
      <c r="H1426" s="1468"/>
      <c r="I1426" s="1495"/>
      <c r="J1426" s="1495"/>
      <c r="K1426" s="1495"/>
    </row>
    <row r="1427" spans="8:11" ht="24.95" customHeight="1">
      <c r="H1427" s="1468"/>
      <c r="I1427" s="1495"/>
      <c r="J1427" s="1495"/>
      <c r="K1427" s="1495"/>
    </row>
    <row r="1428" spans="8:11" ht="24.95" customHeight="1">
      <c r="H1428" s="1468"/>
      <c r="I1428" s="1495"/>
      <c r="J1428" s="1495"/>
      <c r="K1428" s="1495"/>
    </row>
    <row r="1429" spans="8:11" ht="24.95" customHeight="1">
      <c r="H1429" s="1468"/>
      <c r="I1429" s="1495"/>
      <c r="J1429" s="1495"/>
      <c r="K1429" s="1495"/>
    </row>
    <row r="1430" spans="8:11" ht="24.95" customHeight="1">
      <c r="H1430" s="1468"/>
      <c r="I1430" s="1495"/>
      <c r="J1430" s="1495"/>
      <c r="K1430" s="1495"/>
    </row>
    <row r="1431" spans="8:11" ht="24.95" customHeight="1">
      <c r="H1431" s="1468"/>
      <c r="I1431" s="1495"/>
      <c r="J1431" s="1495"/>
      <c r="K1431" s="1495"/>
    </row>
    <row r="1432" spans="8:11" ht="24.95" customHeight="1">
      <c r="H1432" s="1468"/>
      <c r="I1432" s="1495"/>
      <c r="J1432" s="1495"/>
      <c r="K1432" s="1495"/>
    </row>
    <row r="1433" spans="8:11" ht="24.95" customHeight="1">
      <c r="H1433" s="1468"/>
      <c r="I1433" s="1495"/>
      <c r="J1433" s="1495"/>
      <c r="K1433" s="1495"/>
    </row>
    <row r="1434" spans="8:11" ht="24.95" customHeight="1">
      <c r="H1434" s="1468"/>
      <c r="I1434" s="1495"/>
      <c r="J1434" s="1495"/>
      <c r="K1434" s="1495"/>
    </row>
    <row r="1435" spans="8:11" ht="24.95" customHeight="1">
      <c r="H1435" s="1468"/>
      <c r="I1435" s="1495"/>
      <c r="J1435" s="1495"/>
      <c r="K1435" s="1495"/>
    </row>
    <row r="1436" spans="8:11" ht="24.95" customHeight="1">
      <c r="H1436" s="1468"/>
      <c r="I1436" s="1495"/>
      <c r="J1436" s="1495"/>
      <c r="K1436" s="1495"/>
    </row>
    <row r="1437" spans="8:11" ht="24.95" customHeight="1">
      <c r="H1437" s="1468"/>
      <c r="I1437" s="1495"/>
      <c r="J1437" s="1495"/>
      <c r="K1437" s="1495"/>
    </row>
    <row r="1438" spans="8:11" ht="24.95" customHeight="1">
      <c r="H1438" s="1468"/>
      <c r="I1438" s="1495"/>
      <c r="J1438" s="1495"/>
      <c r="K1438" s="1495"/>
    </row>
    <row r="1439" spans="8:11" ht="24.95" customHeight="1">
      <c r="H1439" s="1468"/>
      <c r="I1439" s="1495"/>
      <c r="J1439" s="1495"/>
      <c r="K1439" s="1495"/>
    </row>
    <row r="1440" spans="8:11" ht="24.95" customHeight="1">
      <c r="H1440" s="1468"/>
      <c r="I1440" s="1495"/>
      <c r="J1440" s="1495"/>
      <c r="K1440" s="1495"/>
    </row>
    <row r="1441" spans="8:11" ht="24.95" customHeight="1">
      <c r="H1441" s="1468"/>
      <c r="I1441" s="1495"/>
      <c r="J1441" s="1495"/>
      <c r="K1441" s="1495"/>
    </row>
    <row r="1442" spans="8:11" ht="24.95" customHeight="1">
      <c r="H1442" s="1468"/>
      <c r="I1442" s="1495"/>
      <c r="J1442" s="1495"/>
      <c r="K1442" s="1495"/>
    </row>
    <row r="1443" spans="8:11" ht="24.95" customHeight="1">
      <c r="H1443" s="1468"/>
      <c r="I1443" s="1495"/>
      <c r="J1443" s="1495"/>
      <c r="K1443" s="1495"/>
    </row>
    <row r="1444" spans="8:11" ht="24.95" customHeight="1">
      <c r="H1444" s="1468"/>
      <c r="I1444" s="1495"/>
      <c r="J1444" s="1495"/>
      <c r="K1444" s="1495"/>
    </row>
    <row r="1445" spans="8:11" ht="24.95" customHeight="1">
      <c r="H1445" s="1468"/>
      <c r="I1445" s="1495"/>
      <c r="J1445" s="1495"/>
      <c r="K1445" s="1495"/>
    </row>
    <row r="1446" spans="8:11" ht="24.95" customHeight="1">
      <c r="H1446" s="1468"/>
      <c r="I1446" s="1495"/>
      <c r="J1446" s="1495"/>
      <c r="K1446" s="1495"/>
    </row>
    <row r="1447" spans="8:11" ht="24.95" customHeight="1">
      <c r="H1447" s="1468"/>
      <c r="I1447" s="1495"/>
      <c r="J1447" s="1495"/>
      <c r="K1447" s="1495"/>
    </row>
    <row r="1448" spans="8:11" ht="24.95" customHeight="1">
      <c r="H1448" s="1468"/>
      <c r="I1448" s="1495"/>
      <c r="J1448" s="1495"/>
      <c r="K1448" s="1495"/>
    </row>
    <row r="1449" spans="8:11" ht="24.95" customHeight="1">
      <c r="H1449" s="1468"/>
      <c r="I1449" s="1495"/>
      <c r="J1449" s="1495"/>
      <c r="K1449" s="1495"/>
    </row>
    <row r="1450" spans="8:11" ht="24.95" customHeight="1">
      <c r="H1450" s="1468"/>
      <c r="I1450" s="1495"/>
      <c r="J1450" s="1495"/>
      <c r="K1450" s="1495"/>
    </row>
    <row r="1451" spans="8:11" ht="24.95" customHeight="1">
      <c r="H1451" s="1468"/>
      <c r="I1451" s="1495"/>
      <c r="J1451" s="1495"/>
      <c r="K1451" s="1495"/>
    </row>
    <row r="1452" spans="8:11" ht="24.95" customHeight="1">
      <c r="H1452" s="1468"/>
      <c r="I1452" s="1495"/>
      <c r="J1452" s="1495"/>
      <c r="K1452" s="1495"/>
    </row>
    <row r="1453" spans="8:11" ht="24.95" customHeight="1">
      <c r="H1453" s="1468"/>
      <c r="I1453" s="1495"/>
      <c r="J1453" s="1495"/>
      <c r="K1453" s="1495"/>
    </row>
    <row r="1454" spans="8:11" ht="24.95" customHeight="1">
      <c r="H1454" s="1468"/>
      <c r="I1454" s="1495"/>
      <c r="J1454" s="1495"/>
      <c r="K1454" s="1495"/>
    </row>
    <row r="1455" spans="8:11" ht="24.95" customHeight="1">
      <c r="H1455" s="1468"/>
      <c r="I1455" s="1495"/>
      <c r="J1455" s="1495"/>
      <c r="K1455" s="1495"/>
    </row>
    <row r="1456" spans="8:11" ht="24.95" customHeight="1">
      <c r="H1456" s="1468"/>
      <c r="I1456" s="1495"/>
      <c r="J1456" s="1495"/>
      <c r="K1456" s="1495"/>
    </row>
    <row r="1457" spans="8:11" ht="24.95" customHeight="1">
      <c r="H1457" s="1468"/>
      <c r="I1457" s="1495"/>
      <c r="J1457" s="1495"/>
      <c r="K1457" s="1495"/>
    </row>
    <row r="1458" spans="8:11" ht="24.95" customHeight="1">
      <c r="H1458" s="1468"/>
      <c r="I1458" s="1495"/>
      <c r="J1458" s="1495"/>
      <c r="K1458" s="1495"/>
    </row>
    <row r="1459" spans="8:11" ht="24.95" customHeight="1">
      <c r="H1459" s="1468"/>
      <c r="I1459" s="1495"/>
      <c r="J1459" s="1495"/>
      <c r="K1459" s="1495"/>
    </row>
    <row r="1460" spans="8:11" ht="24.95" customHeight="1">
      <c r="H1460" s="1468"/>
      <c r="I1460" s="1495"/>
      <c r="J1460" s="1495"/>
      <c r="K1460" s="1495"/>
    </row>
    <row r="1461" spans="8:11" ht="24.95" customHeight="1">
      <c r="H1461" s="1468"/>
      <c r="I1461" s="1495"/>
      <c r="J1461" s="1495"/>
      <c r="K1461" s="1495"/>
    </row>
    <row r="1462" spans="8:11" ht="24.95" customHeight="1">
      <c r="H1462" s="1468"/>
      <c r="I1462" s="1495"/>
      <c r="J1462" s="1495"/>
      <c r="K1462" s="1495"/>
    </row>
    <row r="1463" spans="8:11" ht="24.95" customHeight="1">
      <c r="H1463" s="1468"/>
      <c r="I1463" s="1495"/>
      <c r="J1463" s="1495"/>
      <c r="K1463" s="1495"/>
    </row>
    <row r="1464" spans="8:11" ht="24.95" customHeight="1">
      <c r="H1464" s="1468"/>
      <c r="I1464" s="1495"/>
      <c r="J1464" s="1495"/>
      <c r="K1464" s="1495"/>
    </row>
    <row r="1465" spans="8:11" ht="24.95" customHeight="1">
      <c r="H1465" s="1468"/>
      <c r="I1465" s="1495"/>
      <c r="J1465" s="1495"/>
      <c r="K1465" s="1495"/>
    </row>
    <row r="1466" spans="8:11" ht="24.95" customHeight="1">
      <c r="H1466" s="1468"/>
      <c r="I1466" s="1495"/>
      <c r="J1466" s="1495"/>
      <c r="K1466" s="1495"/>
    </row>
    <row r="1467" spans="8:11" ht="24.95" customHeight="1">
      <c r="H1467" s="1468"/>
      <c r="I1467" s="1495"/>
      <c r="J1467" s="1495"/>
      <c r="K1467" s="1495"/>
    </row>
    <row r="1468" spans="8:11" ht="24.95" customHeight="1">
      <c r="H1468" s="1468"/>
      <c r="I1468" s="1495"/>
      <c r="J1468" s="1495"/>
      <c r="K1468" s="1495"/>
    </row>
    <row r="1469" spans="8:11" ht="24.95" customHeight="1">
      <c r="H1469" s="1468"/>
      <c r="I1469" s="1495"/>
      <c r="J1469" s="1495"/>
      <c r="K1469" s="1495"/>
    </row>
    <row r="1470" spans="8:11" ht="24.95" customHeight="1">
      <c r="H1470" s="1468"/>
      <c r="I1470" s="1495"/>
      <c r="J1470" s="1495"/>
      <c r="K1470" s="1495"/>
    </row>
    <row r="1471" spans="8:11" ht="24.95" customHeight="1">
      <c r="H1471" s="1468"/>
      <c r="I1471" s="1495"/>
      <c r="J1471" s="1495"/>
      <c r="K1471" s="1495"/>
    </row>
    <row r="1472" spans="8:11" ht="24.95" customHeight="1">
      <c r="H1472" s="1468"/>
      <c r="I1472" s="1495"/>
      <c r="J1472" s="1495"/>
      <c r="K1472" s="1495"/>
    </row>
    <row r="1473" spans="8:11" ht="24.95" customHeight="1">
      <c r="H1473" s="1468"/>
      <c r="I1473" s="1495"/>
      <c r="J1473" s="1495"/>
      <c r="K1473" s="1495"/>
    </row>
    <row r="1474" spans="8:11" ht="24.95" customHeight="1">
      <c r="H1474" s="1468"/>
      <c r="I1474" s="1495"/>
      <c r="J1474" s="1495"/>
      <c r="K1474" s="1495"/>
    </row>
    <row r="1475" spans="8:11" ht="24.95" customHeight="1">
      <c r="H1475" s="1468"/>
      <c r="I1475" s="1495"/>
      <c r="J1475" s="1495"/>
      <c r="K1475" s="1495"/>
    </row>
    <row r="1476" spans="8:11" ht="24.95" customHeight="1">
      <c r="H1476" s="1468"/>
      <c r="I1476" s="1495"/>
      <c r="J1476" s="1495"/>
      <c r="K1476" s="1495"/>
    </row>
    <row r="1477" spans="8:11" ht="24.95" customHeight="1">
      <c r="H1477" s="1468"/>
      <c r="I1477" s="1495"/>
      <c r="J1477" s="1495"/>
      <c r="K1477" s="1495"/>
    </row>
    <row r="1478" spans="8:11" ht="24.95" customHeight="1">
      <c r="H1478" s="1468"/>
      <c r="I1478" s="1495"/>
      <c r="J1478" s="1495"/>
      <c r="K1478" s="1495"/>
    </row>
    <row r="1479" spans="8:11" ht="24.95" customHeight="1">
      <c r="H1479" s="1468"/>
      <c r="I1479" s="1495"/>
      <c r="J1479" s="1495"/>
      <c r="K1479" s="1495"/>
    </row>
    <row r="1480" spans="8:11" ht="24.95" customHeight="1">
      <c r="H1480" s="1468"/>
      <c r="I1480" s="1495"/>
      <c r="J1480" s="1495"/>
      <c r="K1480" s="1495"/>
    </row>
    <row r="1481" spans="8:11" ht="24.95" customHeight="1">
      <c r="H1481" s="1468"/>
      <c r="I1481" s="1495"/>
      <c r="J1481" s="1495"/>
      <c r="K1481" s="1495"/>
    </row>
    <row r="1482" spans="8:11" ht="24.95" customHeight="1">
      <c r="H1482" s="1468"/>
      <c r="I1482" s="1495"/>
      <c r="J1482" s="1495"/>
      <c r="K1482" s="1495"/>
    </row>
    <row r="1483" spans="8:11" ht="24.95" customHeight="1">
      <c r="H1483" s="1468"/>
      <c r="I1483" s="1495"/>
      <c r="J1483" s="1495"/>
      <c r="K1483" s="1495"/>
    </row>
    <row r="1484" spans="8:11" ht="24.95" customHeight="1">
      <c r="H1484" s="1468"/>
      <c r="I1484" s="1495"/>
      <c r="J1484" s="1495"/>
      <c r="K1484" s="1495"/>
    </row>
    <row r="1485" spans="8:11" ht="24.95" customHeight="1">
      <c r="H1485" s="1468"/>
      <c r="I1485" s="1495"/>
      <c r="J1485" s="1495"/>
      <c r="K1485" s="1495"/>
    </row>
    <row r="1486" spans="8:11" ht="24.95" customHeight="1">
      <c r="H1486" s="1468"/>
      <c r="I1486" s="1495"/>
      <c r="J1486" s="1495"/>
      <c r="K1486" s="1495"/>
    </row>
    <row r="1487" spans="8:11" ht="24.95" customHeight="1">
      <c r="H1487" s="1468"/>
      <c r="I1487" s="1495"/>
      <c r="J1487" s="1495"/>
      <c r="K1487" s="1495"/>
    </row>
    <row r="1488" spans="8:11" ht="24.95" customHeight="1">
      <c r="H1488" s="1468"/>
      <c r="I1488" s="1495"/>
      <c r="J1488" s="1495"/>
      <c r="K1488" s="1495"/>
    </row>
    <row r="1489" spans="8:11" ht="24.95" customHeight="1">
      <c r="H1489" s="1468"/>
      <c r="I1489" s="1495"/>
      <c r="J1489" s="1495"/>
      <c r="K1489" s="1495"/>
    </row>
    <row r="1490" spans="8:11" ht="24.95" customHeight="1">
      <c r="H1490" s="1468"/>
      <c r="I1490" s="1495"/>
      <c r="J1490" s="1495"/>
      <c r="K1490" s="1495"/>
    </row>
    <row r="1491" spans="8:11" ht="24.95" customHeight="1">
      <c r="H1491" s="1468"/>
      <c r="I1491" s="1495"/>
      <c r="J1491" s="1495"/>
      <c r="K1491" s="1495"/>
    </row>
    <row r="1492" spans="8:11" ht="24.95" customHeight="1">
      <c r="H1492" s="1468"/>
      <c r="I1492" s="1495"/>
      <c r="J1492" s="1495"/>
      <c r="K1492" s="1495"/>
    </row>
    <row r="1493" spans="8:11" ht="24.95" customHeight="1">
      <c r="H1493" s="1468"/>
      <c r="I1493" s="1495"/>
      <c r="J1493" s="1495"/>
      <c r="K1493" s="1495"/>
    </row>
    <row r="1494" spans="8:11" ht="24.95" customHeight="1">
      <c r="H1494" s="1468"/>
      <c r="I1494" s="1495"/>
      <c r="J1494" s="1495"/>
      <c r="K1494" s="1495"/>
    </row>
    <row r="1495" spans="8:11" ht="24.95" customHeight="1">
      <c r="H1495" s="1468"/>
      <c r="I1495" s="1495"/>
      <c r="J1495" s="1495"/>
      <c r="K1495" s="1495"/>
    </row>
    <row r="1496" spans="8:11" ht="24.95" customHeight="1">
      <c r="H1496" s="1468"/>
      <c r="I1496" s="1495"/>
      <c r="J1496" s="1495"/>
      <c r="K1496" s="1495"/>
    </row>
    <row r="1497" spans="8:11" ht="24.95" customHeight="1">
      <c r="H1497" s="1468"/>
      <c r="I1497" s="1495"/>
      <c r="J1497" s="1495"/>
      <c r="K1497" s="1495"/>
    </row>
    <row r="1498" spans="8:11" ht="24.95" customHeight="1">
      <c r="H1498" s="1468"/>
      <c r="I1498" s="1495"/>
      <c r="J1498" s="1495"/>
      <c r="K1498" s="1495"/>
    </row>
    <row r="1499" spans="8:11" ht="24.95" customHeight="1">
      <c r="H1499" s="1468"/>
      <c r="I1499" s="1495"/>
      <c r="J1499" s="1495"/>
      <c r="K1499" s="1495"/>
    </row>
    <row r="1500" spans="8:11" ht="24.95" customHeight="1">
      <c r="H1500" s="1468"/>
      <c r="I1500" s="1495"/>
      <c r="J1500" s="1495"/>
      <c r="K1500" s="1495"/>
    </row>
    <row r="1501" spans="8:11" ht="24.95" customHeight="1">
      <c r="H1501" s="1468"/>
      <c r="I1501" s="1495"/>
      <c r="J1501" s="1495"/>
      <c r="K1501" s="1495"/>
    </row>
    <row r="1502" spans="8:11" ht="24.95" customHeight="1">
      <c r="H1502" s="1468"/>
      <c r="I1502" s="1495"/>
      <c r="J1502" s="1495"/>
      <c r="K1502" s="1495"/>
    </row>
    <row r="1503" spans="8:11" ht="24.95" customHeight="1">
      <c r="H1503" s="1468"/>
      <c r="I1503" s="1495"/>
      <c r="J1503" s="1495"/>
      <c r="K1503" s="1495"/>
    </row>
    <row r="1504" spans="8:11" ht="24.95" customHeight="1">
      <c r="H1504" s="1468"/>
      <c r="I1504" s="1495"/>
      <c r="J1504" s="1495"/>
      <c r="K1504" s="1495"/>
    </row>
    <row r="1505" spans="8:11" ht="24.95" customHeight="1">
      <c r="H1505" s="1468"/>
      <c r="I1505" s="1495"/>
      <c r="J1505" s="1495"/>
      <c r="K1505" s="1495"/>
    </row>
    <row r="1506" spans="8:11" ht="24.95" customHeight="1">
      <c r="H1506" s="1468"/>
      <c r="I1506" s="1495"/>
      <c r="J1506" s="1495"/>
      <c r="K1506" s="1495"/>
    </row>
    <row r="1507" spans="8:11" ht="24.95" customHeight="1">
      <c r="H1507" s="1468"/>
      <c r="I1507" s="1495"/>
      <c r="J1507" s="1495"/>
      <c r="K1507" s="1495"/>
    </row>
    <row r="1508" spans="8:11" ht="24.95" customHeight="1">
      <c r="H1508" s="1468"/>
      <c r="I1508" s="1495"/>
      <c r="J1508" s="1495"/>
      <c r="K1508" s="1495"/>
    </row>
    <row r="1509" spans="8:11" ht="24.95" customHeight="1">
      <c r="H1509" s="1468"/>
      <c r="I1509" s="1495"/>
      <c r="J1509" s="1495"/>
      <c r="K1509" s="1495"/>
    </row>
    <row r="1510" spans="8:11" ht="24.95" customHeight="1">
      <c r="H1510" s="1468"/>
      <c r="I1510" s="1495"/>
      <c r="J1510" s="1495"/>
      <c r="K1510" s="1495"/>
    </row>
    <row r="1511" spans="8:11" ht="24.95" customHeight="1">
      <c r="H1511" s="1468"/>
      <c r="I1511" s="1495"/>
      <c r="J1511" s="1495"/>
      <c r="K1511" s="1495"/>
    </row>
    <row r="1512" spans="8:11" ht="24.95" customHeight="1">
      <c r="H1512" s="1468"/>
      <c r="I1512" s="1495"/>
      <c r="J1512" s="1495"/>
      <c r="K1512" s="1495"/>
    </row>
    <row r="1513" spans="8:11" ht="24.95" customHeight="1">
      <c r="H1513" s="1468"/>
      <c r="I1513" s="1495"/>
      <c r="J1513" s="1495"/>
      <c r="K1513" s="1495"/>
    </row>
    <row r="1514" spans="8:11" ht="24.95" customHeight="1">
      <c r="H1514" s="1468"/>
      <c r="I1514" s="1495"/>
      <c r="J1514" s="1495"/>
      <c r="K1514" s="1495"/>
    </row>
    <row r="1515" spans="8:11" ht="24.95" customHeight="1">
      <c r="H1515" s="1468"/>
      <c r="I1515" s="1495"/>
      <c r="J1515" s="1495"/>
      <c r="K1515" s="1495"/>
    </row>
    <row r="1516" spans="8:11" ht="24.95" customHeight="1">
      <c r="H1516" s="1468"/>
      <c r="I1516" s="1495"/>
      <c r="J1516" s="1495"/>
      <c r="K1516" s="1495"/>
    </row>
    <row r="1517" spans="8:11" ht="24.95" customHeight="1">
      <c r="H1517" s="1468"/>
      <c r="I1517" s="1495"/>
      <c r="J1517" s="1495"/>
      <c r="K1517" s="1495"/>
    </row>
    <row r="1518" spans="8:11" ht="24.95" customHeight="1">
      <c r="H1518" s="1468"/>
      <c r="I1518" s="1495"/>
      <c r="J1518" s="1495"/>
      <c r="K1518" s="1495"/>
    </row>
    <row r="1519" spans="8:11" ht="24.95" customHeight="1">
      <c r="H1519" s="1468"/>
      <c r="I1519" s="1495"/>
      <c r="J1519" s="1495"/>
      <c r="K1519" s="1495"/>
    </row>
    <row r="1520" spans="8:11" ht="24.95" customHeight="1">
      <c r="H1520" s="1468"/>
      <c r="I1520" s="1495"/>
      <c r="J1520" s="1495"/>
      <c r="K1520" s="1495"/>
    </row>
    <row r="1521" spans="8:11" ht="24.95" customHeight="1">
      <c r="H1521" s="1468"/>
      <c r="I1521" s="1495"/>
      <c r="J1521" s="1495"/>
      <c r="K1521" s="1495"/>
    </row>
    <row r="1522" spans="8:11" ht="24.95" customHeight="1">
      <c r="H1522" s="1468"/>
      <c r="I1522" s="1495"/>
      <c r="J1522" s="1495"/>
      <c r="K1522" s="1495"/>
    </row>
    <row r="1523" spans="8:11" ht="24.95" customHeight="1">
      <c r="H1523" s="1468"/>
      <c r="I1523" s="1495"/>
      <c r="J1523" s="1495"/>
      <c r="K1523" s="1495"/>
    </row>
    <row r="1524" spans="8:11" ht="24.95" customHeight="1">
      <c r="H1524" s="1468"/>
      <c r="I1524" s="1495"/>
      <c r="J1524" s="1495"/>
      <c r="K1524" s="1495"/>
    </row>
    <row r="1525" spans="8:11" ht="24.95" customHeight="1">
      <c r="H1525" s="1468"/>
      <c r="I1525" s="1495"/>
      <c r="J1525" s="1495"/>
      <c r="K1525" s="1495"/>
    </row>
    <row r="1526" spans="8:11" ht="24.95" customHeight="1">
      <c r="H1526" s="1468"/>
      <c r="I1526" s="1495"/>
      <c r="J1526" s="1495"/>
      <c r="K1526" s="1495"/>
    </row>
    <row r="1527" spans="8:11" ht="24.95" customHeight="1">
      <c r="H1527" s="1468"/>
      <c r="I1527" s="1495"/>
      <c r="J1527" s="1495"/>
      <c r="K1527" s="1495"/>
    </row>
    <row r="1528" spans="8:11" ht="24.95" customHeight="1">
      <c r="H1528" s="1468"/>
      <c r="I1528" s="1495"/>
      <c r="J1528" s="1495"/>
      <c r="K1528" s="1495"/>
    </row>
    <row r="1529" spans="8:11" ht="24.95" customHeight="1">
      <c r="H1529" s="1468"/>
      <c r="I1529" s="1495"/>
      <c r="J1529" s="1495"/>
      <c r="K1529" s="1495"/>
    </row>
    <row r="1530" spans="8:11" ht="24.95" customHeight="1">
      <c r="H1530" s="1468"/>
      <c r="I1530" s="1495"/>
      <c r="J1530" s="1495"/>
      <c r="K1530" s="1495"/>
    </row>
    <row r="1531" spans="8:11" ht="24.95" customHeight="1">
      <c r="H1531" s="1468"/>
      <c r="I1531" s="1495"/>
      <c r="J1531" s="1495"/>
      <c r="K1531" s="1495"/>
    </row>
    <row r="1532" spans="8:11" ht="24.95" customHeight="1">
      <c r="H1532" s="1468"/>
      <c r="I1532" s="1495"/>
      <c r="J1532" s="1495"/>
      <c r="K1532" s="1495"/>
    </row>
    <row r="1533" spans="8:11" ht="24.95" customHeight="1">
      <c r="H1533" s="1468"/>
      <c r="I1533" s="1495"/>
      <c r="J1533" s="1495"/>
      <c r="K1533" s="1495"/>
    </row>
    <row r="1534" spans="8:11" ht="24.95" customHeight="1">
      <c r="H1534" s="1468"/>
      <c r="I1534" s="1495"/>
      <c r="J1534" s="1495"/>
      <c r="K1534" s="1495"/>
    </row>
    <row r="1535" spans="8:11" ht="24.95" customHeight="1">
      <c r="H1535" s="1468"/>
      <c r="I1535" s="1495"/>
      <c r="J1535" s="1495"/>
      <c r="K1535" s="1495"/>
    </row>
    <row r="1536" spans="8:11" ht="24.95" customHeight="1">
      <c r="H1536" s="1468"/>
      <c r="I1536" s="1495"/>
      <c r="J1536" s="1495"/>
      <c r="K1536" s="1495"/>
    </row>
    <row r="1537" spans="8:11" ht="24.95" customHeight="1">
      <c r="H1537" s="1468"/>
      <c r="I1537" s="1495"/>
      <c r="J1537" s="1495"/>
      <c r="K1537" s="1495"/>
    </row>
    <row r="1538" spans="8:11" ht="24.95" customHeight="1">
      <c r="H1538" s="1468"/>
      <c r="I1538" s="1495"/>
      <c r="J1538" s="1495"/>
      <c r="K1538" s="1495"/>
    </row>
    <row r="1539" spans="8:11" ht="24.95" customHeight="1">
      <c r="H1539" s="1468"/>
      <c r="I1539" s="1495"/>
      <c r="J1539" s="1495"/>
      <c r="K1539" s="1495"/>
    </row>
    <row r="1540" spans="8:11" ht="24.95" customHeight="1">
      <c r="H1540" s="1468"/>
      <c r="I1540" s="1495"/>
      <c r="J1540" s="1495"/>
      <c r="K1540" s="1495"/>
    </row>
    <row r="1541" spans="8:11" ht="24.95" customHeight="1">
      <c r="H1541" s="1468"/>
      <c r="I1541" s="1495"/>
      <c r="J1541" s="1495"/>
      <c r="K1541" s="1495"/>
    </row>
    <row r="1542" spans="8:11" ht="24.95" customHeight="1">
      <c r="H1542" s="1468"/>
      <c r="I1542" s="1495"/>
      <c r="J1542" s="1495"/>
      <c r="K1542" s="1495"/>
    </row>
    <row r="1543" spans="8:11" ht="24.95" customHeight="1">
      <c r="H1543" s="1468"/>
      <c r="I1543" s="1495"/>
      <c r="J1543" s="1495"/>
      <c r="K1543" s="1495"/>
    </row>
    <row r="1544" spans="8:11" ht="24.95" customHeight="1">
      <c r="H1544" s="1468"/>
      <c r="I1544" s="1495"/>
      <c r="J1544" s="1495"/>
      <c r="K1544" s="1495"/>
    </row>
    <row r="1545" spans="8:11" ht="24.95" customHeight="1">
      <c r="H1545" s="1468"/>
      <c r="I1545" s="1495"/>
      <c r="J1545" s="1495"/>
      <c r="K1545" s="1495"/>
    </row>
    <row r="1546" spans="8:11" ht="24.95" customHeight="1">
      <c r="H1546" s="1468"/>
      <c r="I1546" s="1495"/>
      <c r="J1546" s="1495"/>
      <c r="K1546" s="1495"/>
    </row>
    <row r="1547" spans="8:11" ht="24.95" customHeight="1">
      <c r="H1547" s="1468"/>
      <c r="I1547" s="1495"/>
      <c r="J1547" s="1495"/>
      <c r="K1547" s="1495"/>
    </row>
    <row r="1548" spans="8:11" ht="24.95" customHeight="1">
      <c r="H1548" s="1468"/>
      <c r="I1548" s="1495"/>
      <c r="J1548" s="1495"/>
      <c r="K1548" s="1495"/>
    </row>
    <row r="1549" spans="8:11" ht="24.95" customHeight="1">
      <c r="H1549" s="1468"/>
      <c r="I1549" s="1495"/>
      <c r="J1549" s="1495"/>
      <c r="K1549" s="1495"/>
    </row>
    <row r="1550" spans="8:11" ht="24.95" customHeight="1">
      <c r="H1550" s="1468"/>
      <c r="I1550" s="1495"/>
      <c r="J1550" s="1495"/>
      <c r="K1550" s="1495"/>
    </row>
    <row r="1551" spans="8:11" ht="24.95" customHeight="1">
      <c r="H1551" s="1468"/>
      <c r="I1551" s="1495"/>
      <c r="J1551" s="1495"/>
      <c r="K1551" s="1495"/>
    </row>
    <row r="1552" spans="8:11" ht="24.95" customHeight="1">
      <c r="H1552" s="1468"/>
      <c r="I1552" s="1495"/>
      <c r="J1552" s="1495"/>
      <c r="K1552" s="1495"/>
    </row>
    <row r="1553" spans="8:11" ht="24.95" customHeight="1">
      <c r="H1553" s="1468"/>
      <c r="I1553" s="1495"/>
      <c r="J1553" s="1495"/>
      <c r="K1553" s="1495"/>
    </row>
    <row r="1554" spans="8:11" ht="24.95" customHeight="1">
      <c r="H1554" s="1468"/>
      <c r="I1554" s="1495"/>
      <c r="J1554" s="1495"/>
      <c r="K1554" s="1495"/>
    </row>
    <row r="1555" spans="8:11" ht="24.95" customHeight="1">
      <c r="H1555" s="1468"/>
      <c r="I1555" s="1495"/>
      <c r="J1555" s="1495"/>
      <c r="K1555" s="1495"/>
    </row>
    <row r="1556" spans="8:11" ht="24.95" customHeight="1">
      <c r="H1556" s="1468"/>
      <c r="I1556" s="1495"/>
      <c r="J1556" s="1495"/>
      <c r="K1556" s="1495"/>
    </row>
    <row r="1557" spans="8:11" ht="24.95" customHeight="1">
      <c r="H1557" s="1468"/>
      <c r="I1557" s="1495"/>
      <c r="J1557" s="1495"/>
      <c r="K1557" s="1495"/>
    </row>
    <row r="1558" spans="8:11" ht="24.95" customHeight="1">
      <c r="H1558" s="1468"/>
      <c r="I1558" s="1495"/>
      <c r="J1558" s="1495"/>
      <c r="K1558" s="1495"/>
    </row>
    <row r="1559" spans="8:11" ht="24.95" customHeight="1">
      <c r="H1559" s="1468"/>
      <c r="I1559" s="1495"/>
      <c r="J1559" s="1495"/>
      <c r="K1559" s="1495"/>
    </row>
    <row r="1560" spans="8:11" ht="24.95" customHeight="1">
      <c r="H1560" s="1468"/>
      <c r="I1560" s="1495"/>
      <c r="J1560" s="1495"/>
      <c r="K1560" s="1495"/>
    </row>
    <row r="1561" spans="8:11" ht="24.95" customHeight="1">
      <c r="H1561" s="1468"/>
      <c r="I1561" s="1495"/>
      <c r="J1561" s="1495"/>
      <c r="K1561" s="1495"/>
    </row>
    <row r="1562" spans="8:11" ht="24.95" customHeight="1">
      <c r="H1562" s="1468"/>
      <c r="I1562" s="1495"/>
      <c r="J1562" s="1495"/>
      <c r="K1562" s="1495"/>
    </row>
    <row r="1563" spans="8:11" ht="24.95" customHeight="1">
      <c r="H1563" s="1468"/>
      <c r="I1563" s="1495"/>
      <c r="J1563" s="1495"/>
      <c r="K1563" s="1495"/>
    </row>
    <row r="1564" spans="8:11" ht="24.95" customHeight="1">
      <c r="H1564" s="1468"/>
      <c r="I1564" s="1495"/>
      <c r="J1564" s="1495"/>
      <c r="K1564" s="1495"/>
    </row>
    <row r="1565" spans="8:11" ht="24.95" customHeight="1">
      <c r="H1565" s="1468"/>
      <c r="I1565" s="1495"/>
      <c r="J1565" s="1495"/>
      <c r="K1565" s="1495"/>
    </row>
    <row r="1566" spans="8:11" ht="24.95" customHeight="1">
      <c r="H1566" s="1468"/>
      <c r="I1566" s="1495"/>
      <c r="J1566" s="1495"/>
      <c r="K1566" s="1495"/>
    </row>
    <row r="1567" spans="8:11" ht="24.95" customHeight="1">
      <c r="H1567" s="1468"/>
      <c r="I1567" s="1495"/>
      <c r="J1567" s="1495"/>
      <c r="K1567" s="1495"/>
    </row>
    <row r="1568" spans="8:11" ht="24.95" customHeight="1">
      <c r="H1568" s="1468"/>
      <c r="I1568" s="1495"/>
      <c r="J1568" s="1495"/>
      <c r="K1568" s="1495"/>
    </row>
    <row r="1569" spans="8:11" ht="24.95" customHeight="1">
      <c r="H1569" s="1468"/>
      <c r="I1569" s="1495"/>
      <c r="J1569" s="1495"/>
      <c r="K1569" s="1495"/>
    </row>
    <row r="1570" spans="8:11" ht="24.95" customHeight="1">
      <c r="H1570" s="1468"/>
      <c r="I1570" s="1495"/>
      <c r="J1570" s="1495"/>
      <c r="K1570" s="1495"/>
    </row>
    <row r="1571" spans="8:11" ht="24.95" customHeight="1">
      <c r="H1571" s="1468"/>
      <c r="I1571" s="1495"/>
      <c r="J1571" s="1495"/>
      <c r="K1571" s="1495"/>
    </row>
    <row r="1572" spans="8:11" ht="24.95" customHeight="1">
      <c r="H1572" s="1468"/>
      <c r="I1572" s="1495"/>
      <c r="J1572" s="1495"/>
      <c r="K1572" s="1495"/>
    </row>
    <row r="1573" spans="8:11" ht="24.95" customHeight="1">
      <c r="H1573" s="1468"/>
      <c r="I1573" s="1495"/>
      <c r="J1573" s="1495"/>
      <c r="K1573" s="1495"/>
    </row>
    <row r="1574" spans="8:11" ht="24.95" customHeight="1">
      <c r="H1574" s="1468"/>
      <c r="I1574" s="1495"/>
      <c r="J1574" s="1495"/>
      <c r="K1574" s="1495"/>
    </row>
    <row r="1575" spans="8:11" ht="24.95" customHeight="1">
      <c r="H1575" s="1468"/>
      <c r="I1575" s="1495"/>
      <c r="J1575" s="1495"/>
      <c r="K1575" s="1495"/>
    </row>
    <row r="1576" spans="8:11" ht="24.95" customHeight="1">
      <c r="H1576" s="1468"/>
      <c r="I1576" s="1495"/>
      <c r="J1576" s="1495"/>
      <c r="K1576" s="1495"/>
    </row>
    <row r="1577" spans="8:11" ht="24.95" customHeight="1">
      <c r="H1577" s="1468"/>
      <c r="I1577" s="1495"/>
      <c r="J1577" s="1495"/>
      <c r="K1577" s="1495"/>
    </row>
    <row r="1578" spans="8:11" ht="24.95" customHeight="1">
      <c r="H1578" s="1468"/>
      <c r="I1578" s="1495"/>
      <c r="J1578" s="1495"/>
      <c r="K1578" s="1495"/>
    </row>
    <row r="1579" spans="8:11" ht="24.95" customHeight="1">
      <c r="H1579" s="1468"/>
      <c r="I1579" s="1495"/>
      <c r="J1579" s="1495"/>
      <c r="K1579" s="1495"/>
    </row>
    <row r="1580" spans="8:11" ht="24.95" customHeight="1">
      <c r="H1580" s="1468"/>
      <c r="I1580" s="1495"/>
      <c r="J1580" s="1495"/>
      <c r="K1580" s="1495"/>
    </row>
    <row r="1581" spans="8:11" ht="24.95" customHeight="1">
      <c r="H1581" s="1468"/>
      <c r="I1581" s="1495"/>
      <c r="J1581" s="1495"/>
      <c r="K1581" s="1495"/>
    </row>
    <row r="1582" spans="8:11" ht="24.95" customHeight="1">
      <c r="H1582" s="1468"/>
      <c r="I1582" s="1495"/>
      <c r="J1582" s="1495"/>
      <c r="K1582" s="1495"/>
    </row>
    <row r="1583" spans="8:11" ht="24.95" customHeight="1">
      <c r="H1583" s="1468"/>
      <c r="I1583" s="1495"/>
      <c r="J1583" s="1495"/>
      <c r="K1583" s="1495"/>
    </row>
    <row r="1584" spans="8:11" ht="24.95" customHeight="1">
      <c r="H1584" s="1468"/>
      <c r="I1584" s="1495"/>
      <c r="J1584" s="1495"/>
      <c r="K1584" s="1495"/>
    </row>
    <row r="1585" spans="8:11" ht="24.95" customHeight="1">
      <c r="H1585" s="1468"/>
      <c r="I1585" s="1495"/>
      <c r="J1585" s="1495"/>
      <c r="K1585" s="1495"/>
    </row>
    <row r="1586" spans="8:11" ht="24.95" customHeight="1">
      <c r="H1586" s="1468"/>
      <c r="I1586" s="1495"/>
      <c r="J1586" s="1495"/>
      <c r="K1586" s="1495"/>
    </row>
    <row r="1587" spans="8:11" ht="24.95" customHeight="1">
      <c r="H1587" s="1468"/>
      <c r="I1587" s="1495"/>
      <c r="J1587" s="1495"/>
      <c r="K1587" s="1495"/>
    </row>
    <row r="1588" spans="8:11" ht="24.95" customHeight="1">
      <c r="H1588" s="1468"/>
      <c r="I1588" s="1495"/>
      <c r="J1588" s="1495"/>
      <c r="K1588" s="1495"/>
    </row>
    <row r="1589" spans="8:11" ht="24.95" customHeight="1">
      <c r="H1589" s="1468"/>
      <c r="I1589" s="1495"/>
      <c r="J1589" s="1495"/>
      <c r="K1589" s="1495"/>
    </row>
    <row r="1590" spans="8:11" ht="24.95" customHeight="1">
      <c r="H1590" s="1468"/>
      <c r="I1590" s="1495"/>
      <c r="J1590" s="1495"/>
      <c r="K1590" s="1495"/>
    </row>
    <row r="1591" spans="8:11" ht="24.95" customHeight="1">
      <c r="H1591" s="1468"/>
      <c r="I1591" s="1495"/>
      <c r="J1591" s="1495"/>
      <c r="K1591" s="1495"/>
    </row>
    <row r="1592" spans="8:11" ht="24.95" customHeight="1">
      <c r="H1592" s="1468"/>
      <c r="I1592" s="1495"/>
      <c r="J1592" s="1495"/>
      <c r="K1592" s="1495"/>
    </row>
    <row r="1593" spans="8:11" ht="24.95" customHeight="1">
      <c r="H1593" s="1468"/>
      <c r="I1593" s="1495"/>
      <c r="J1593" s="1495"/>
      <c r="K1593" s="1495"/>
    </row>
    <row r="1594" spans="8:11" ht="24.95" customHeight="1">
      <c r="H1594" s="1468"/>
      <c r="I1594" s="1495"/>
      <c r="J1594" s="1495"/>
      <c r="K1594" s="1495"/>
    </row>
    <row r="1595" spans="8:11" ht="24.95" customHeight="1">
      <c r="H1595" s="1468"/>
      <c r="I1595" s="1495"/>
      <c r="J1595" s="1495"/>
      <c r="K1595" s="1495"/>
    </row>
    <row r="1596" spans="8:11" ht="24.95" customHeight="1">
      <c r="H1596" s="1468"/>
      <c r="I1596" s="1495"/>
      <c r="J1596" s="1495"/>
      <c r="K1596" s="1495"/>
    </row>
    <row r="1597" spans="8:11" ht="24.95" customHeight="1">
      <c r="H1597" s="1468"/>
      <c r="I1597" s="1495"/>
      <c r="J1597" s="1495"/>
      <c r="K1597" s="1495"/>
    </row>
    <row r="1598" spans="8:11" ht="24.95" customHeight="1">
      <c r="H1598" s="1468"/>
      <c r="I1598" s="1495"/>
      <c r="J1598" s="1495"/>
      <c r="K1598" s="1495"/>
    </row>
    <row r="1599" spans="8:11" ht="24.95" customHeight="1">
      <c r="H1599" s="1468"/>
      <c r="I1599" s="1495"/>
      <c r="J1599" s="1495"/>
      <c r="K1599" s="1495"/>
    </row>
    <row r="1600" spans="8:11" ht="24.95" customHeight="1">
      <c r="H1600" s="1468"/>
      <c r="I1600" s="1495"/>
      <c r="J1600" s="1495"/>
      <c r="K1600" s="1495"/>
    </row>
    <row r="1601" spans="8:11" ht="24.95" customHeight="1">
      <c r="H1601" s="1468"/>
      <c r="I1601" s="1495"/>
      <c r="J1601" s="1495"/>
      <c r="K1601" s="1495"/>
    </row>
    <row r="1602" spans="8:11" ht="24.95" customHeight="1">
      <c r="H1602" s="1468"/>
      <c r="I1602" s="1495"/>
      <c r="J1602" s="1495"/>
      <c r="K1602" s="1495"/>
    </row>
    <row r="1603" spans="8:11" ht="24.95" customHeight="1">
      <c r="H1603" s="1468"/>
      <c r="I1603" s="1495"/>
      <c r="J1603" s="1495"/>
      <c r="K1603" s="1495"/>
    </row>
    <row r="1604" spans="8:11" ht="24.95" customHeight="1">
      <c r="H1604" s="1468"/>
      <c r="I1604" s="1495"/>
      <c r="J1604" s="1495"/>
      <c r="K1604" s="1495"/>
    </row>
    <row r="1605" spans="8:11" ht="24.95" customHeight="1">
      <c r="H1605" s="1468"/>
      <c r="I1605" s="1495"/>
      <c r="J1605" s="1495"/>
      <c r="K1605" s="1495"/>
    </row>
    <row r="1606" spans="8:11" ht="24.95" customHeight="1">
      <c r="H1606" s="1468"/>
      <c r="I1606" s="1495"/>
      <c r="J1606" s="1495"/>
      <c r="K1606" s="1495"/>
    </row>
    <row r="1607" spans="8:11" ht="24.95" customHeight="1">
      <c r="H1607" s="1468"/>
      <c r="I1607" s="1495"/>
      <c r="J1607" s="1495"/>
      <c r="K1607" s="1495"/>
    </row>
    <row r="1608" spans="8:11" ht="24.95" customHeight="1">
      <c r="H1608" s="1468"/>
      <c r="I1608" s="1495"/>
      <c r="J1608" s="1495"/>
      <c r="K1608" s="1495"/>
    </row>
    <row r="1609" spans="8:11" ht="24.95" customHeight="1">
      <c r="H1609" s="1468"/>
      <c r="I1609" s="1495"/>
      <c r="J1609" s="1495"/>
      <c r="K1609" s="1495"/>
    </row>
    <row r="1610" spans="8:11" ht="24.95" customHeight="1">
      <c r="H1610" s="1468"/>
      <c r="I1610" s="1495"/>
      <c r="J1610" s="1495"/>
      <c r="K1610" s="1495"/>
    </row>
    <row r="1611" spans="8:11" ht="24.95" customHeight="1">
      <c r="H1611" s="1468"/>
      <c r="I1611" s="1495"/>
      <c r="J1611" s="1495"/>
      <c r="K1611" s="1495"/>
    </row>
    <row r="1612" spans="8:11" ht="24.95" customHeight="1">
      <c r="H1612" s="1468"/>
      <c r="I1612" s="1495"/>
      <c r="J1612" s="1495"/>
      <c r="K1612" s="1495"/>
    </row>
    <row r="1613" spans="8:11" ht="24.95" customHeight="1">
      <c r="H1613" s="1468"/>
      <c r="I1613" s="1495"/>
      <c r="J1613" s="1495"/>
      <c r="K1613" s="1495"/>
    </row>
    <row r="1614" spans="8:11" ht="24.95" customHeight="1">
      <c r="H1614" s="1468"/>
      <c r="I1614" s="1495"/>
      <c r="J1614" s="1495"/>
      <c r="K1614" s="1495"/>
    </row>
    <row r="1615" spans="8:11" ht="24.95" customHeight="1">
      <c r="H1615" s="1468"/>
      <c r="I1615" s="1495"/>
      <c r="J1615" s="1495"/>
      <c r="K1615" s="1495"/>
    </row>
    <row r="1616" spans="8:11" ht="24.95" customHeight="1">
      <c r="H1616" s="1468"/>
      <c r="I1616" s="1495"/>
      <c r="J1616" s="1495"/>
      <c r="K1616" s="1495"/>
    </row>
    <row r="1617" spans="8:11" ht="24.95" customHeight="1">
      <c r="H1617" s="1468"/>
      <c r="I1617" s="1495"/>
      <c r="J1617" s="1495"/>
      <c r="K1617" s="1495"/>
    </row>
    <row r="1618" spans="8:11" ht="24.95" customHeight="1">
      <c r="H1618" s="1468"/>
      <c r="I1618" s="1495"/>
      <c r="J1618" s="1495"/>
      <c r="K1618" s="1495"/>
    </row>
    <row r="1619" spans="8:11" ht="24.95" customHeight="1">
      <c r="H1619" s="1468"/>
      <c r="I1619" s="1495"/>
      <c r="J1619" s="1495"/>
      <c r="K1619" s="1495"/>
    </row>
    <row r="1620" spans="8:11" ht="24.95" customHeight="1">
      <c r="H1620" s="1468"/>
      <c r="I1620" s="1495"/>
      <c r="J1620" s="1495"/>
      <c r="K1620" s="1495"/>
    </row>
    <row r="1621" spans="8:11" ht="24.95" customHeight="1">
      <c r="H1621" s="1468"/>
      <c r="I1621" s="1495"/>
      <c r="J1621" s="1495"/>
      <c r="K1621" s="1495"/>
    </row>
    <row r="1622" spans="8:11" ht="24.95" customHeight="1">
      <c r="H1622" s="1468"/>
      <c r="I1622" s="1495"/>
      <c r="J1622" s="1495"/>
      <c r="K1622" s="1495"/>
    </row>
    <row r="1623" spans="8:11" ht="24.95" customHeight="1">
      <c r="H1623" s="1468"/>
      <c r="I1623" s="1495"/>
      <c r="J1623" s="1495"/>
      <c r="K1623" s="1495"/>
    </row>
    <row r="1624" spans="8:11" ht="24.95" customHeight="1">
      <c r="H1624" s="1468"/>
      <c r="I1624" s="1495"/>
      <c r="J1624" s="1495"/>
      <c r="K1624" s="1495"/>
    </row>
    <row r="1625" spans="8:11" ht="24.95" customHeight="1">
      <c r="H1625" s="1468"/>
      <c r="I1625" s="1495"/>
      <c r="J1625" s="1495"/>
      <c r="K1625" s="1495"/>
    </row>
    <row r="1626" spans="8:11" ht="24.95" customHeight="1">
      <c r="H1626" s="1468"/>
      <c r="I1626" s="1495"/>
      <c r="J1626" s="1495"/>
      <c r="K1626" s="1495"/>
    </row>
    <row r="1627" spans="8:11" ht="24.95" customHeight="1">
      <c r="H1627" s="1468"/>
      <c r="I1627" s="1495"/>
      <c r="J1627" s="1495"/>
      <c r="K1627" s="1495"/>
    </row>
    <row r="1628" spans="8:11" ht="24.95" customHeight="1">
      <c r="H1628" s="1468"/>
      <c r="I1628" s="1495"/>
      <c r="J1628" s="1495"/>
      <c r="K1628" s="1495"/>
    </row>
    <row r="1629" spans="8:11" ht="24.95" customHeight="1">
      <c r="H1629" s="1468"/>
      <c r="I1629" s="1495"/>
      <c r="J1629" s="1495"/>
      <c r="K1629" s="1495"/>
    </row>
    <row r="1630" spans="8:11" ht="24.95" customHeight="1">
      <c r="H1630" s="1468"/>
      <c r="I1630" s="1495"/>
      <c r="J1630" s="1495"/>
      <c r="K1630" s="1495"/>
    </row>
    <row r="1631" spans="8:11" ht="24.95" customHeight="1">
      <c r="H1631" s="1468"/>
      <c r="I1631" s="1495"/>
      <c r="J1631" s="1495"/>
      <c r="K1631" s="1495"/>
    </row>
    <row r="1632" spans="8:11" ht="24.95" customHeight="1">
      <c r="H1632" s="1468"/>
      <c r="I1632" s="1495"/>
      <c r="J1632" s="1495"/>
      <c r="K1632" s="1495"/>
    </row>
    <row r="1633" spans="8:11" ht="24.95" customHeight="1">
      <c r="H1633" s="1468"/>
      <c r="I1633" s="1495"/>
      <c r="J1633" s="1495"/>
      <c r="K1633" s="1495"/>
    </row>
    <row r="1634" spans="8:11" ht="24.95" customHeight="1">
      <c r="H1634" s="1468"/>
      <c r="I1634" s="1495"/>
      <c r="J1634" s="1495"/>
      <c r="K1634" s="1495"/>
    </row>
    <row r="1635" spans="8:11" ht="24.95" customHeight="1">
      <c r="H1635" s="1468"/>
      <c r="I1635" s="1495"/>
      <c r="J1635" s="1495"/>
      <c r="K1635" s="1495"/>
    </row>
    <row r="1636" spans="8:11" ht="24.95" customHeight="1">
      <c r="H1636" s="1468"/>
      <c r="I1636" s="1495"/>
      <c r="J1636" s="1495"/>
      <c r="K1636" s="1495"/>
    </row>
    <row r="1637" spans="8:11" ht="24.95" customHeight="1">
      <c r="H1637" s="1468"/>
      <c r="I1637" s="1495"/>
      <c r="J1637" s="1495"/>
      <c r="K1637" s="1495"/>
    </row>
    <row r="1638" spans="8:11" ht="24.95" customHeight="1">
      <c r="H1638" s="1468"/>
      <c r="I1638" s="1495"/>
      <c r="J1638" s="1495"/>
      <c r="K1638" s="1495"/>
    </row>
    <row r="1639" spans="8:11" ht="24.95" customHeight="1">
      <c r="H1639" s="1468"/>
      <c r="I1639" s="1495"/>
      <c r="J1639" s="1495"/>
      <c r="K1639" s="1495"/>
    </row>
    <row r="1640" spans="8:11" ht="24.95" customHeight="1">
      <c r="H1640" s="1468"/>
      <c r="I1640" s="1495"/>
      <c r="J1640" s="1495"/>
      <c r="K1640" s="1495"/>
    </row>
    <row r="1641" spans="8:11" ht="24.95" customHeight="1">
      <c r="H1641" s="1468"/>
      <c r="I1641" s="1495"/>
      <c r="J1641" s="1495"/>
      <c r="K1641" s="1495"/>
    </row>
    <row r="1642" spans="8:11" ht="24.95" customHeight="1">
      <c r="H1642" s="1468"/>
      <c r="I1642" s="1495"/>
      <c r="J1642" s="1495"/>
      <c r="K1642" s="1495"/>
    </row>
    <row r="1643" spans="8:11" ht="24.95" customHeight="1">
      <c r="H1643" s="1468"/>
      <c r="I1643" s="1495"/>
      <c r="J1643" s="1495"/>
      <c r="K1643" s="1495"/>
    </row>
    <row r="1644" spans="8:11" ht="24.95" customHeight="1">
      <c r="H1644" s="1468"/>
      <c r="I1644" s="1495"/>
      <c r="J1644" s="1495"/>
      <c r="K1644" s="1495"/>
    </row>
    <row r="1645" spans="8:11" ht="24.95" customHeight="1">
      <c r="H1645" s="1468"/>
      <c r="I1645" s="1495"/>
      <c r="J1645" s="1495"/>
      <c r="K1645" s="1495"/>
    </row>
    <row r="1646" spans="8:11" ht="24.95" customHeight="1">
      <c r="H1646" s="1468"/>
      <c r="I1646" s="1495"/>
      <c r="J1646" s="1495"/>
      <c r="K1646" s="1495"/>
    </row>
    <row r="1647" spans="8:11" ht="24.95" customHeight="1">
      <c r="H1647" s="1468"/>
      <c r="I1647" s="1495"/>
      <c r="J1647" s="1495"/>
      <c r="K1647" s="1495"/>
    </row>
    <row r="1648" spans="8:11" ht="24.95" customHeight="1">
      <c r="H1648" s="1468"/>
      <c r="I1648" s="1495"/>
      <c r="J1648" s="1495"/>
      <c r="K1648" s="1495"/>
    </row>
    <row r="1649" spans="8:11" ht="24.95" customHeight="1">
      <c r="H1649" s="1468"/>
      <c r="I1649" s="1495"/>
      <c r="J1649" s="1495"/>
      <c r="K1649" s="1495"/>
    </row>
    <row r="1650" spans="8:11" ht="24.95" customHeight="1">
      <c r="H1650" s="1468"/>
      <c r="I1650" s="1495"/>
      <c r="J1650" s="1495"/>
      <c r="K1650" s="1495"/>
    </row>
    <row r="1651" spans="8:11" ht="24.95" customHeight="1">
      <c r="H1651" s="1468"/>
      <c r="I1651" s="1495"/>
      <c r="J1651" s="1495"/>
      <c r="K1651" s="1495"/>
    </row>
    <row r="1652" spans="8:11" ht="24.95" customHeight="1">
      <c r="H1652" s="1468"/>
      <c r="I1652" s="1495"/>
      <c r="J1652" s="1495"/>
      <c r="K1652" s="1495"/>
    </row>
    <row r="1653" spans="8:11" ht="24.95" customHeight="1">
      <c r="H1653" s="1468"/>
      <c r="I1653" s="1495"/>
      <c r="J1653" s="1495"/>
      <c r="K1653" s="1495"/>
    </row>
    <row r="1654" spans="8:11" ht="24.95" customHeight="1">
      <c r="H1654" s="1468"/>
      <c r="I1654" s="1495"/>
      <c r="J1654" s="1495"/>
      <c r="K1654" s="1495"/>
    </row>
    <row r="1655" spans="8:11" ht="24.95" customHeight="1">
      <c r="H1655" s="1468"/>
      <c r="I1655" s="1495"/>
      <c r="J1655" s="1495"/>
      <c r="K1655" s="1495"/>
    </row>
    <row r="1656" spans="8:11" ht="24.95" customHeight="1">
      <c r="H1656" s="1468"/>
      <c r="I1656" s="1495"/>
      <c r="J1656" s="1495"/>
      <c r="K1656" s="1495"/>
    </row>
    <row r="1657" spans="8:11" ht="24.95" customHeight="1">
      <c r="H1657" s="1468"/>
      <c r="I1657" s="1495"/>
      <c r="J1657" s="1495"/>
      <c r="K1657" s="1495"/>
    </row>
    <row r="1658" spans="8:11" ht="24.95" customHeight="1">
      <c r="H1658" s="1468"/>
      <c r="I1658" s="1495"/>
      <c r="J1658" s="1495"/>
      <c r="K1658" s="1495"/>
    </row>
    <row r="1659" spans="8:11" ht="24.95" customHeight="1">
      <c r="H1659" s="1468"/>
      <c r="I1659" s="1495"/>
      <c r="J1659" s="1495"/>
      <c r="K1659" s="1495"/>
    </row>
    <row r="1660" spans="8:11" ht="24.95" customHeight="1">
      <c r="H1660" s="1468"/>
      <c r="I1660" s="1495"/>
      <c r="J1660" s="1495"/>
      <c r="K1660" s="1495"/>
    </row>
    <row r="1661" spans="8:11" ht="24.95" customHeight="1">
      <c r="H1661" s="1468"/>
      <c r="I1661" s="1495"/>
      <c r="J1661" s="1495"/>
      <c r="K1661" s="1495"/>
    </row>
    <row r="1662" spans="8:11" ht="24.95" customHeight="1">
      <c r="H1662" s="1468"/>
      <c r="I1662" s="1495"/>
      <c r="J1662" s="1495"/>
      <c r="K1662" s="1495"/>
    </row>
    <row r="1663" spans="8:11" ht="24.95" customHeight="1">
      <c r="H1663" s="1468"/>
      <c r="I1663" s="1495"/>
      <c r="J1663" s="1495"/>
      <c r="K1663" s="1495"/>
    </row>
    <row r="1664" spans="8:11" ht="24.95" customHeight="1">
      <c r="H1664" s="1468"/>
      <c r="I1664" s="1495"/>
      <c r="J1664" s="1495"/>
      <c r="K1664" s="1495"/>
    </row>
    <row r="1665" spans="8:11" ht="24.95" customHeight="1">
      <c r="H1665" s="1468"/>
      <c r="I1665" s="1495"/>
      <c r="J1665" s="1495"/>
      <c r="K1665" s="1495"/>
    </row>
    <row r="1666" spans="8:11" ht="24.95" customHeight="1">
      <c r="H1666" s="1468"/>
      <c r="I1666" s="1495"/>
      <c r="J1666" s="1495"/>
      <c r="K1666" s="1495"/>
    </row>
    <row r="1667" spans="8:11" ht="24.95" customHeight="1">
      <c r="H1667" s="1468"/>
      <c r="I1667" s="1495"/>
      <c r="J1667" s="1495"/>
      <c r="K1667" s="1495"/>
    </row>
    <row r="1668" spans="8:11" ht="24.95" customHeight="1">
      <c r="H1668" s="1468"/>
      <c r="I1668" s="1495"/>
      <c r="J1668" s="1495"/>
      <c r="K1668" s="1495"/>
    </row>
    <row r="1669" spans="8:11" ht="24.95" customHeight="1">
      <c r="H1669" s="1468"/>
      <c r="I1669" s="1495"/>
      <c r="J1669" s="1495"/>
      <c r="K1669" s="1495"/>
    </row>
    <row r="1670" spans="8:11" ht="24.95" customHeight="1">
      <c r="H1670" s="1468"/>
      <c r="I1670" s="1495"/>
      <c r="J1670" s="1495"/>
      <c r="K1670" s="1495"/>
    </row>
    <row r="1671" spans="8:11" ht="24.95" customHeight="1">
      <c r="H1671" s="1468"/>
      <c r="I1671" s="1495"/>
      <c r="J1671" s="1495"/>
      <c r="K1671" s="1495"/>
    </row>
    <row r="1672" spans="8:11" ht="24.95" customHeight="1">
      <c r="H1672" s="1468"/>
      <c r="I1672" s="1495"/>
      <c r="J1672" s="1495"/>
      <c r="K1672" s="1495"/>
    </row>
    <row r="1673" spans="8:11" ht="24.95" customHeight="1">
      <c r="H1673" s="1468"/>
      <c r="I1673" s="1495"/>
      <c r="J1673" s="1495"/>
      <c r="K1673" s="1495"/>
    </row>
    <row r="1674" spans="8:11" ht="24.95" customHeight="1">
      <c r="H1674" s="1468"/>
      <c r="I1674" s="1495"/>
      <c r="J1674" s="1495"/>
      <c r="K1674" s="1495"/>
    </row>
    <row r="1675" spans="8:11" ht="24.95" customHeight="1">
      <c r="H1675" s="1468"/>
      <c r="I1675" s="1495"/>
      <c r="J1675" s="1495"/>
      <c r="K1675" s="1495"/>
    </row>
    <row r="1676" spans="8:11" ht="24.95" customHeight="1">
      <c r="H1676" s="1468"/>
      <c r="I1676" s="1495"/>
      <c r="J1676" s="1495"/>
      <c r="K1676" s="1495"/>
    </row>
    <row r="1677" spans="8:11" ht="24.95" customHeight="1">
      <c r="H1677" s="1468"/>
      <c r="I1677" s="1495"/>
      <c r="J1677" s="1495"/>
      <c r="K1677" s="1495"/>
    </row>
    <row r="1678" spans="8:11" ht="24.95" customHeight="1">
      <c r="H1678" s="1468"/>
      <c r="I1678" s="1495"/>
      <c r="J1678" s="1495"/>
      <c r="K1678" s="1495"/>
    </row>
    <row r="1679" spans="8:11" ht="24.95" customHeight="1">
      <c r="H1679" s="1468"/>
      <c r="I1679" s="1495"/>
      <c r="J1679" s="1495"/>
      <c r="K1679" s="1495"/>
    </row>
    <row r="1680" spans="8:11" ht="24.95" customHeight="1">
      <c r="H1680" s="1468"/>
      <c r="I1680" s="1495"/>
      <c r="J1680" s="1495"/>
      <c r="K1680" s="1495"/>
    </row>
    <row r="1681" spans="8:11" ht="24.95" customHeight="1">
      <c r="H1681" s="1468"/>
      <c r="I1681" s="1495"/>
      <c r="J1681" s="1495"/>
      <c r="K1681" s="1495"/>
    </row>
    <row r="1682" spans="8:11" ht="24.95" customHeight="1">
      <c r="H1682" s="1468"/>
      <c r="I1682" s="1495"/>
      <c r="J1682" s="1495"/>
      <c r="K1682" s="1495"/>
    </row>
    <row r="1683" spans="8:11" ht="24.95" customHeight="1">
      <c r="H1683" s="1468"/>
      <c r="I1683" s="1495"/>
      <c r="J1683" s="1495"/>
      <c r="K1683" s="1495"/>
    </row>
    <row r="1684" spans="8:11" ht="24.95" customHeight="1">
      <c r="H1684" s="1468"/>
      <c r="I1684" s="1495"/>
      <c r="J1684" s="1495"/>
      <c r="K1684" s="1495"/>
    </row>
    <row r="1685" spans="8:11" ht="24.95" customHeight="1">
      <c r="H1685" s="1468"/>
      <c r="I1685" s="1495"/>
      <c r="J1685" s="1495"/>
      <c r="K1685" s="1495"/>
    </row>
    <row r="1686" spans="8:11" ht="24.95" customHeight="1">
      <c r="H1686" s="1468"/>
      <c r="I1686" s="1495"/>
      <c r="J1686" s="1495"/>
      <c r="K1686" s="1495"/>
    </row>
    <row r="1687" spans="8:11" ht="24.95" customHeight="1">
      <c r="H1687" s="1468"/>
      <c r="I1687" s="1495"/>
      <c r="J1687" s="1495"/>
      <c r="K1687" s="1495"/>
    </row>
    <row r="1688" spans="8:11" ht="24.95" customHeight="1">
      <c r="H1688" s="1468"/>
      <c r="I1688" s="1495"/>
      <c r="J1688" s="1495"/>
      <c r="K1688" s="1495"/>
    </row>
    <row r="1689" spans="8:11" ht="24.95" customHeight="1">
      <c r="H1689" s="1468"/>
      <c r="I1689" s="1495"/>
      <c r="J1689" s="1495"/>
      <c r="K1689" s="1495"/>
    </row>
    <row r="1690" spans="8:11" ht="24.95" customHeight="1">
      <c r="H1690" s="1468"/>
      <c r="I1690" s="1495"/>
      <c r="J1690" s="1495"/>
      <c r="K1690" s="1495"/>
    </row>
    <row r="1691" spans="8:11" ht="24.95" customHeight="1">
      <c r="H1691" s="1468"/>
      <c r="I1691" s="1495"/>
      <c r="J1691" s="1495"/>
      <c r="K1691" s="1495"/>
    </row>
    <row r="1692" spans="8:11" ht="24.95" customHeight="1">
      <c r="H1692" s="1468"/>
      <c r="I1692" s="1495"/>
      <c r="J1692" s="1495"/>
      <c r="K1692" s="1495"/>
    </row>
    <row r="1693" spans="8:11" ht="24.95" customHeight="1">
      <c r="H1693" s="1468"/>
      <c r="I1693" s="1495"/>
      <c r="J1693" s="1495"/>
      <c r="K1693" s="1495"/>
    </row>
    <row r="1694" spans="8:11" ht="24.95" customHeight="1">
      <c r="H1694" s="1468"/>
      <c r="I1694" s="1495"/>
      <c r="J1694" s="1495"/>
      <c r="K1694" s="1495"/>
    </row>
    <row r="1695" spans="8:11" ht="24.95" customHeight="1">
      <c r="H1695" s="1468"/>
      <c r="I1695" s="1495"/>
      <c r="J1695" s="1495"/>
      <c r="K1695" s="1495"/>
    </row>
    <row r="1696" spans="8:11" ht="24.95" customHeight="1">
      <c r="H1696" s="1468"/>
      <c r="I1696" s="1495"/>
      <c r="J1696" s="1495"/>
      <c r="K1696" s="1495"/>
    </row>
    <row r="1697" spans="8:11" ht="24.95" customHeight="1">
      <c r="H1697" s="1468"/>
      <c r="I1697" s="1495"/>
      <c r="J1697" s="1495"/>
      <c r="K1697" s="1495"/>
    </row>
    <row r="1698" spans="8:11" ht="24.95" customHeight="1">
      <c r="H1698" s="1468"/>
      <c r="I1698" s="1495"/>
      <c r="J1698" s="1495"/>
      <c r="K1698" s="1495"/>
    </row>
    <row r="1699" spans="8:11" ht="24.95" customHeight="1">
      <c r="H1699" s="1468"/>
      <c r="I1699" s="1495"/>
      <c r="J1699" s="1495"/>
      <c r="K1699" s="1495"/>
    </row>
    <row r="1700" spans="8:11" ht="24.95" customHeight="1">
      <c r="H1700" s="1468"/>
      <c r="I1700" s="1495"/>
      <c r="J1700" s="1495"/>
      <c r="K1700" s="1495"/>
    </row>
    <row r="1701" spans="8:11" ht="24.95" customHeight="1">
      <c r="H1701" s="1468"/>
      <c r="I1701" s="1495"/>
      <c r="J1701" s="1495"/>
      <c r="K1701" s="1495"/>
    </row>
    <row r="1702" spans="8:11" ht="24.95" customHeight="1">
      <c r="H1702" s="1468"/>
      <c r="I1702" s="1495"/>
      <c r="J1702" s="1495"/>
      <c r="K1702" s="1495"/>
    </row>
    <row r="1703" spans="8:11" ht="24.95" customHeight="1">
      <c r="H1703" s="1468"/>
      <c r="I1703" s="1495"/>
      <c r="J1703" s="1495"/>
      <c r="K1703" s="1495"/>
    </row>
    <row r="1704" spans="8:11" ht="24.95" customHeight="1">
      <c r="H1704" s="1468"/>
      <c r="I1704" s="1495"/>
      <c r="J1704" s="1495"/>
      <c r="K1704" s="1495"/>
    </row>
    <row r="1705" spans="8:11" ht="24.95" customHeight="1">
      <c r="H1705" s="1468"/>
      <c r="I1705" s="1495"/>
      <c r="J1705" s="1495"/>
      <c r="K1705" s="1495"/>
    </row>
    <row r="1706" spans="8:11" ht="24.95" customHeight="1">
      <c r="H1706" s="1468"/>
      <c r="I1706" s="1495"/>
      <c r="J1706" s="1495"/>
      <c r="K1706" s="1495"/>
    </row>
    <row r="1707" spans="8:11" ht="24.95" customHeight="1">
      <c r="H1707" s="1468"/>
      <c r="I1707" s="1495"/>
      <c r="J1707" s="1495"/>
      <c r="K1707" s="1495"/>
    </row>
    <row r="1708" spans="8:11" ht="24.95" customHeight="1">
      <c r="H1708" s="1468"/>
      <c r="I1708" s="1495"/>
      <c r="J1708" s="1495"/>
      <c r="K1708" s="1495"/>
    </row>
    <row r="1709" spans="8:11" ht="24.95" customHeight="1">
      <c r="H1709" s="1468"/>
      <c r="I1709" s="1495"/>
      <c r="J1709" s="1495"/>
      <c r="K1709" s="1495"/>
    </row>
    <row r="1710" spans="8:11" ht="24.95" customHeight="1">
      <c r="H1710" s="1468"/>
      <c r="I1710" s="1495"/>
      <c r="J1710" s="1495"/>
      <c r="K1710" s="1495"/>
    </row>
    <row r="1711" spans="8:11" ht="24.95" customHeight="1">
      <c r="H1711" s="1468"/>
      <c r="I1711" s="1495"/>
      <c r="J1711" s="1495"/>
      <c r="K1711" s="1495"/>
    </row>
    <row r="1712" spans="8:11" ht="24.95" customHeight="1">
      <c r="H1712" s="1468"/>
      <c r="I1712" s="1495"/>
      <c r="J1712" s="1495"/>
      <c r="K1712" s="1495"/>
    </row>
    <row r="1713" spans="8:11" ht="24.95" customHeight="1">
      <c r="H1713" s="1468"/>
      <c r="I1713" s="1495"/>
      <c r="J1713" s="1495"/>
      <c r="K1713" s="1495"/>
    </row>
    <row r="1714" spans="8:11" ht="24.95" customHeight="1">
      <c r="H1714" s="1468"/>
      <c r="I1714" s="1495"/>
      <c r="J1714" s="1495"/>
      <c r="K1714" s="1495"/>
    </row>
    <row r="1715" spans="8:11" ht="24.95" customHeight="1">
      <c r="H1715" s="1468"/>
      <c r="I1715" s="1495"/>
      <c r="J1715" s="1495"/>
      <c r="K1715" s="1495"/>
    </row>
    <row r="1716" spans="8:11" ht="24.95" customHeight="1">
      <c r="H1716" s="1468"/>
      <c r="I1716" s="1495"/>
      <c r="J1716" s="1495"/>
      <c r="K1716" s="1495"/>
    </row>
    <row r="1717" spans="8:11" ht="24.95" customHeight="1">
      <c r="H1717" s="1468"/>
      <c r="I1717" s="1495"/>
      <c r="J1717" s="1495"/>
      <c r="K1717" s="1495"/>
    </row>
    <row r="1718" spans="8:11" ht="24.95" customHeight="1">
      <c r="H1718" s="1468"/>
      <c r="I1718" s="1495"/>
      <c r="J1718" s="1495"/>
      <c r="K1718" s="1495"/>
    </row>
    <row r="1719" spans="8:11" ht="24.95" customHeight="1">
      <c r="H1719" s="1468"/>
      <c r="I1719" s="1495"/>
      <c r="J1719" s="1495"/>
      <c r="K1719" s="1495"/>
    </row>
    <row r="1720" spans="8:11" ht="24.95" customHeight="1">
      <c r="H1720" s="1468"/>
      <c r="I1720" s="1495"/>
      <c r="J1720" s="1495"/>
      <c r="K1720" s="1495"/>
    </row>
    <row r="1721" spans="8:11" ht="24.95" customHeight="1">
      <c r="H1721" s="1468"/>
      <c r="I1721" s="1495"/>
      <c r="J1721" s="1495"/>
      <c r="K1721" s="1495"/>
    </row>
    <row r="1722" spans="8:11" ht="24.95" customHeight="1">
      <c r="H1722" s="1468"/>
      <c r="I1722" s="1495"/>
      <c r="J1722" s="1495"/>
      <c r="K1722" s="1495"/>
    </row>
    <row r="1723" spans="8:11" ht="24.95" customHeight="1">
      <c r="H1723" s="1468"/>
      <c r="I1723" s="1495"/>
      <c r="J1723" s="1495"/>
      <c r="K1723" s="1495"/>
    </row>
    <row r="1724" spans="8:11" ht="24.95" customHeight="1">
      <c r="H1724" s="1468"/>
      <c r="I1724" s="1495"/>
      <c r="J1724" s="1495"/>
      <c r="K1724" s="1495"/>
    </row>
    <row r="1725" spans="8:11" ht="24.95" customHeight="1">
      <c r="H1725" s="1468"/>
      <c r="I1725" s="1495"/>
      <c r="J1725" s="1495"/>
      <c r="K1725" s="1495"/>
    </row>
    <row r="1726" spans="8:11" ht="24.95" customHeight="1">
      <c r="H1726" s="1468"/>
      <c r="I1726" s="1495"/>
      <c r="J1726" s="1495"/>
      <c r="K1726" s="1495"/>
    </row>
    <row r="1727" spans="8:11" ht="24.95" customHeight="1">
      <c r="H1727" s="1468"/>
      <c r="I1727" s="1495"/>
      <c r="J1727" s="1495"/>
      <c r="K1727" s="1495"/>
    </row>
    <row r="1728" spans="8:11" ht="24.95" customHeight="1">
      <c r="H1728" s="1468"/>
      <c r="I1728" s="1495"/>
      <c r="J1728" s="1495"/>
      <c r="K1728" s="1495"/>
    </row>
    <row r="1729" spans="8:11" ht="24.95" customHeight="1">
      <c r="H1729" s="1468"/>
      <c r="I1729" s="1495"/>
      <c r="J1729" s="1495"/>
      <c r="K1729" s="1495"/>
    </row>
    <row r="1730" spans="8:11" ht="24.95" customHeight="1">
      <c r="H1730" s="1468"/>
      <c r="I1730" s="1495"/>
      <c r="J1730" s="1495"/>
      <c r="K1730" s="1495"/>
    </row>
    <row r="1731" spans="8:11" ht="24.95" customHeight="1">
      <c r="H1731" s="1468"/>
      <c r="I1731" s="1495"/>
      <c r="J1731" s="1495"/>
      <c r="K1731" s="1495"/>
    </row>
    <row r="1732" spans="8:11" ht="24.95" customHeight="1">
      <c r="H1732" s="1468"/>
      <c r="I1732" s="1495"/>
      <c r="J1732" s="1495"/>
      <c r="K1732" s="1495"/>
    </row>
    <row r="1733" spans="8:11" ht="24.95" customHeight="1">
      <c r="H1733" s="1468"/>
      <c r="I1733" s="1495"/>
      <c r="J1733" s="1495"/>
      <c r="K1733" s="1495"/>
    </row>
    <row r="1734" spans="8:11" ht="24.95" customHeight="1">
      <c r="H1734" s="1468"/>
      <c r="I1734" s="1495"/>
      <c r="J1734" s="1495"/>
      <c r="K1734" s="1495"/>
    </row>
    <row r="1735" spans="8:11" ht="24.95" customHeight="1">
      <c r="H1735" s="1468"/>
      <c r="I1735" s="1495"/>
      <c r="J1735" s="1495"/>
      <c r="K1735" s="1495"/>
    </row>
    <row r="1736" spans="8:11" ht="24.95" customHeight="1">
      <c r="H1736" s="1468"/>
      <c r="I1736" s="1495"/>
      <c r="J1736" s="1495"/>
      <c r="K1736" s="1495"/>
    </row>
    <row r="1737" spans="8:11" ht="24.95" customHeight="1">
      <c r="H1737" s="1468"/>
      <c r="I1737" s="1495"/>
      <c r="J1737" s="1495"/>
      <c r="K1737" s="1495"/>
    </row>
    <row r="1738" spans="8:11" ht="24.95" customHeight="1">
      <c r="H1738" s="1468"/>
      <c r="I1738" s="1495"/>
      <c r="J1738" s="1495"/>
      <c r="K1738" s="1495"/>
    </row>
    <row r="1739" spans="8:11" ht="24.95" customHeight="1">
      <c r="H1739" s="1468"/>
      <c r="I1739" s="1495"/>
      <c r="J1739" s="1495"/>
      <c r="K1739" s="1495"/>
    </row>
    <row r="1740" spans="8:11" ht="24.95" customHeight="1">
      <c r="H1740" s="1468"/>
      <c r="I1740" s="1495"/>
      <c r="J1740" s="1495"/>
      <c r="K1740" s="1495"/>
    </row>
    <row r="1741" spans="8:11" ht="24.95" customHeight="1">
      <c r="H1741" s="1468"/>
      <c r="I1741" s="1495"/>
      <c r="J1741" s="1495"/>
      <c r="K1741" s="1495"/>
    </row>
    <row r="1742" spans="8:11" ht="24.95" customHeight="1">
      <c r="H1742" s="1468"/>
      <c r="I1742" s="1495"/>
      <c r="J1742" s="1495"/>
      <c r="K1742" s="1495"/>
    </row>
    <row r="1743" spans="8:11" ht="24.95" customHeight="1">
      <c r="H1743" s="1468"/>
      <c r="I1743" s="1495"/>
      <c r="J1743" s="1495"/>
      <c r="K1743" s="1495"/>
    </row>
    <row r="1744" spans="8:11" ht="24.95" customHeight="1">
      <c r="H1744" s="1468"/>
      <c r="I1744" s="1495"/>
      <c r="J1744" s="1495"/>
      <c r="K1744" s="1495"/>
    </row>
    <row r="1745" spans="8:11" ht="24.95" customHeight="1">
      <c r="H1745" s="1468"/>
      <c r="I1745" s="1495"/>
      <c r="J1745" s="1495"/>
      <c r="K1745" s="1495"/>
    </row>
    <row r="1746" spans="8:11" ht="24.95" customHeight="1">
      <c r="H1746" s="1468"/>
      <c r="I1746" s="1495"/>
      <c r="J1746" s="1495"/>
      <c r="K1746" s="1495"/>
    </row>
    <row r="1747" spans="8:11" ht="24.95" customHeight="1">
      <c r="H1747" s="1468"/>
      <c r="I1747" s="1495"/>
      <c r="J1747" s="1495"/>
      <c r="K1747" s="1495"/>
    </row>
    <row r="1748" spans="8:11" ht="24.95" customHeight="1">
      <c r="H1748" s="1468"/>
      <c r="I1748" s="1495"/>
      <c r="J1748" s="1495"/>
      <c r="K1748" s="1495"/>
    </row>
    <row r="1749" spans="8:11" ht="24.95" customHeight="1">
      <c r="H1749" s="1468"/>
      <c r="I1749" s="1495"/>
      <c r="J1749" s="1495"/>
      <c r="K1749" s="1495"/>
    </row>
    <row r="1750" spans="8:11" ht="24.95" customHeight="1">
      <c r="H1750" s="1468"/>
      <c r="I1750" s="1495"/>
      <c r="J1750" s="1495"/>
      <c r="K1750" s="1495"/>
    </row>
    <row r="1751" spans="8:11" ht="24.95" customHeight="1">
      <c r="H1751" s="1468"/>
      <c r="I1751" s="1495"/>
      <c r="J1751" s="1495"/>
      <c r="K1751" s="1495"/>
    </row>
    <row r="1752" spans="8:11" ht="24.95" customHeight="1">
      <c r="H1752" s="1468"/>
      <c r="I1752" s="1495"/>
      <c r="J1752" s="1495"/>
      <c r="K1752" s="1495"/>
    </row>
    <row r="1753" spans="8:11" ht="24.95" customHeight="1">
      <c r="H1753" s="1468"/>
      <c r="I1753" s="1495"/>
      <c r="J1753" s="1495"/>
      <c r="K1753" s="1495"/>
    </row>
    <row r="1754" spans="8:11" ht="24.95" customHeight="1">
      <c r="H1754" s="1468"/>
      <c r="I1754" s="1495"/>
      <c r="J1754" s="1495"/>
      <c r="K1754" s="1495"/>
    </row>
    <row r="1755" spans="8:11" ht="24.95" customHeight="1">
      <c r="H1755" s="1468"/>
      <c r="I1755" s="1495"/>
      <c r="J1755" s="1495"/>
      <c r="K1755" s="1495"/>
    </row>
    <row r="1756" spans="8:11" ht="24.95" customHeight="1">
      <c r="H1756" s="1468"/>
      <c r="I1756" s="1495"/>
      <c r="J1756" s="1495"/>
      <c r="K1756" s="1495"/>
    </row>
    <row r="1757" spans="8:11" ht="24.95" customHeight="1">
      <c r="H1757" s="1468"/>
      <c r="I1757" s="1495"/>
      <c r="J1757" s="1495"/>
      <c r="K1757" s="1495"/>
    </row>
    <row r="1758" spans="8:11" ht="24.95" customHeight="1">
      <c r="H1758" s="1468"/>
      <c r="I1758" s="1495"/>
      <c r="J1758" s="1495"/>
      <c r="K1758" s="1495"/>
    </row>
    <row r="1759" spans="8:11" ht="24.95" customHeight="1">
      <c r="H1759" s="1468"/>
      <c r="I1759" s="1495"/>
      <c r="J1759" s="1495"/>
      <c r="K1759" s="1495"/>
    </row>
    <row r="1760" spans="8:11" ht="24.95" customHeight="1">
      <c r="H1760" s="1468"/>
      <c r="I1760" s="1495"/>
      <c r="J1760" s="1495"/>
      <c r="K1760" s="1495"/>
    </row>
    <row r="1761" spans="8:11" ht="24.95" customHeight="1">
      <c r="H1761" s="1468"/>
      <c r="I1761" s="1495"/>
      <c r="J1761" s="1495"/>
      <c r="K1761" s="1495"/>
    </row>
    <row r="1762" spans="8:11" ht="24.95" customHeight="1">
      <c r="H1762" s="1468"/>
      <c r="I1762" s="1495"/>
      <c r="J1762" s="1495"/>
      <c r="K1762" s="1495"/>
    </row>
    <row r="1763" spans="8:11" ht="24.95" customHeight="1">
      <c r="H1763" s="1468"/>
      <c r="I1763" s="1495"/>
      <c r="J1763" s="1495"/>
      <c r="K1763" s="1495"/>
    </row>
    <row r="1764" spans="8:11" ht="24.95" customHeight="1">
      <c r="H1764" s="1468"/>
      <c r="I1764" s="1495"/>
      <c r="J1764" s="1495"/>
      <c r="K1764" s="1495"/>
    </row>
    <row r="1765" spans="8:11" ht="24.95" customHeight="1">
      <c r="H1765" s="1468"/>
      <c r="I1765" s="1495"/>
      <c r="J1765" s="1495"/>
      <c r="K1765" s="1495"/>
    </row>
    <row r="1766" spans="8:11" ht="24.95" customHeight="1">
      <c r="H1766" s="1468"/>
      <c r="I1766" s="1495"/>
      <c r="J1766" s="1495"/>
      <c r="K1766" s="1495"/>
    </row>
    <row r="1767" spans="8:11" ht="24.95" customHeight="1">
      <c r="H1767" s="1468"/>
      <c r="I1767" s="1495"/>
      <c r="J1767" s="1495"/>
      <c r="K1767" s="1495"/>
    </row>
    <row r="1768" spans="8:11" ht="24.95" customHeight="1">
      <c r="H1768" s="1468"/>
      <c r="I1768" s="1495"/>
      <c r="J1768" s="1495"/>
      <c r="K1768" s="1495"/>
    </row>
    <row r="1769" spans="8:11" ht="24.95" customHeight="1">
      <c r="H1769" s="1468"/>
      <c r="I1769" s="1495"/>
      <c r="J1769" s="1495"/>
      <c r="K1769" s="1495"/>
    </row>
    <row r="1770" spans="8:11" ht="24.95" customHeight="1">
      <c r="H1770" s="1468"/>
      <c r="I1770" s="1495"/>
      <c r="J1770" s="1495"/>
      <c r="K1770" s="1495"/>
    </row>
    <row r="1771" spans="8:11" ht="24.95" customHeight="1">
      <c r="H1771" s="1468"/>
      <c r="I1771" s="1495"/>
      <c r="J1771" s="1495"/>
      <c r="K1771" s="1495"/>
    </row>
    <row r="1772" spans="8:11" ht="24.95" customHeight="1">
      <c r="H1772" s="1468"/>
      <c r="I1772" s="1495"/>
      <c r="J1772" s="1495"/>
      <c r="K1772" s="1495"/>
    </row>
    <row r="1773" spans="8:11" ht="24.95" customHeight="1">
      <c r="H1773" s="1468"/>
      <c r="I1773" s="1495"/>
      <c r="J1773" s="1495"/>
      <c r="K1773" s="1495"/>
    </row>
    <row r="1774" spans="8:11" ht="24.95" customHeight="1">
      <c r="H1774" s="1468"/>
      <c r="I1774" s="1495"/>
      <c r="J1774" s="1495"/>
      <c r="K1774" s="1495"/>
    </row>
    <row r="1775" spans="8:11" ht="24.95" customHeight="1">
      <c r="H1775" s="1468"/>
      <c r="I1775" s="1495"/>
      <c r="J1775" s="1495"/>
      <c r="K1775" s="1495"/>
    </row>
    <row r="1776" spans="8:11" ht="24.95" customHeight="1">
      <c r="H1776" s="1468"/>
      <c r="I1776" s="1495"/>
      <c r="J1776" s="1495"/>
      <c r="K1776" s="1495"/>
    </row>
    <row r="1777" spans="8:11" ht="24.95" customHeight="1">
      <c r="H1777" s="1468"/>
      <c r="I1777" s="1495"/>
      <c r="J1777" s="1495"/>
      <c r="K1777" s="1495"/>
    </row>
    <row r="1778" spans="8:11" ht="24.95" customHeight="1">
      <c r="H1778" s="1468"/>
      <c r="I1778" s="1495"/>
      <c r="J1778" s="1495"/>
      <c r="K1778" s="1495"/>
    </row>
    <row r="1779" spans="8:11" ht="24.95" customHeight="1">
      <c r="H1779" s="1468"/>
      <c r="I1779" s="1495"/>
      <c r="J1779" s="1495"/>
      <c r="K1779" s="1495"/>
    </row>
    <row r="1780" spans="8:11" ht="24.95" customHeight="1">
      <c r="H1780" s="1468"/>
      <c r="I1780" s="1495"/>
      <c r="J1780" s="1495"/>
      <c r="K1780" s="1495"/>
    </row>
    <row r="1781" spans="8:11" ht="24.95" customHeight="1">
      <c r="H1781" s="1468"/>
      <c r="I1781" s="1495"/>
      <c r="J1781" s="1495"/>
      <c r="K1781" s="1495"/>
    </row>
    <row r="1782" spans="8:11" ht="24.95" customHeight="1">
      <c r="H1782" s="1468"/>
      <c r="I1782" s="1495"/>
      <c r="J1782" s="1495"/>
      <c r="K1782" s="1495"/>
    </row>
    <row r="1783" spans="8:11" ht="24.95" customHeight="1">
      <c r="H1783" s="1468"/>
      <c r="I1783" s="1495"/>
      <c r="J1783" s="1495"/>
      <c r="K1783" s="1495"/>
    </row>
    <row r="1784" spans="8:11" ht="24.95" customHeight="1">
      <c r="H1784" s="1468"/>
      <c r="I1784" s="1495"/>
      <c r="J1784" s="1495"/>
      <c r="K1784" s="1495"/>
    </row>
    <row r="1785" spans="8:11" ht="24.95" customHeight="1">
      <c r="H1785" s="1468"/>
      <c r="I1785" s="1495"/>
      <c r="J1785" s="1495"/>
      <c r="K1785" s="1495"/>
    </row>
    <row r="1786" spans="8:11" ht="24.95" customHeight="1">
      <c r="H1786" s="1468"/>
      <c r="I1786" s="1495"/>
      <c r="J1786" s="1495"/>
      <c r="K1786" s="1495"/>
    </row>
    <row r="1787" spans="8:11" ht="24.95" customHeight="1">
      <c r="H1787" s="1468"/>
      <c r="I1787" s="1495"/>
      <c r="J1787" s="1495"/>
      <c r="K1787" s="1495"/>
    </row>
    <row r="1788" spans="8:11" ht="24.95" customHeight="1">
      <c r="H1788" s="1468"/>
      <c r="I1788" s="1495"/>
      <c r="J1788" s="1495"/>
      <c r="K1788" s="1495"/>
    </row>
    <row r="1789" spans="8:11" ht="24.95" customHeight="1">
      <c r="H1789" s="1468"/>
      <c r="I1789" s="1495"/>
      <c r="J1789" s="1495"/>
      <c r="K1789" s="1495"/>
    </row>
    <row r="1790" spans="8:11" ht="24.95" customHeight="1">
      <c r="H1790" s="1468"/>
      <c r="I1790" s="1495"/>
      <c r="J1790" s="1495"/>
      <c r="K1790" s="1495"/>
    </row>
    <row r="1791" spans="8:11" ht="24.95" customHeight="1">
      <c r="H1791" s="1468"/>
      <c r="I1791" s="1495"/>
      <c r="J1791" s="1495"/>
      <c r="K1791" s="1495"/>
    </row>
    <row r="1792" spans="8:11" ht="24.95" customHeight="1">
      <c r="H1792" s="1468"/>
      <c r="I1792" s="1495"/>
      <c r="J1792" s="1495"/>
      <c r="K1792" s="1495"/>
    </row>
    <row r="1793" spans="8:11" ht="24.95" customHeight="1">
      <c r="H1793" s="1468"/>
      <c r="I1793" s="1495"/>
      <c r="J1793" s="1495"/>
      <c r="K1793" s="1495"/>
    </row>
    <row r="1794" spans="8:11" ht="24.95" customHeight="1">
      <c r="H1794" s="1468"/>
      <c r="I1794" s="1495"/>
      <c r="J1794" s="1495"/>
      <c r="K1794" s="1495"/>
    </row>
    <row r="1795" spans="8:11" ht="24.95" customHeight="1">
      <c r="H1795" s="1468"/>
      <c r="I1795" s="1495"/>
      <c r="J1795" s="1495"/>
      <c r="K1795" s="1495"/>
    </row>
    <row r="1796" spans="8:11" ht="24.95" customHeight="1">
      <c r="H1796" s="1468"/>
      <c r="I1796" s="1495"/>
      <c r="J1796" s="1495"/>
      <c r="K1796" s="1495"/>
    </row>
    <row r="1797" spans="8:11" ht="24.95" customHeight="1">
      <c r="H1797" s="1468"/>
      <c r="I1797" s="1495"/>
      <c r="J1797" s="1495"/>
      <c r="K1797" s="1495"/>
    </row>
    <row r="1798" spans="8:11" ht="24.95" customHeight="1">
      <c r="H1798" s="1468"/>
      <c r="I1798" s="1495"/>
      <c r="J1798" s="1495"/>
      <c r="K1798" s="1495"/>
    </row>
    <row r="1799" spans="8:11" ht="24.95" customHeight="1">
      <c r="H1799" s="1468"/>
      <c r="I1799" s="1495"/>
      <c r="J1799" s="1495"/>
      <c r="K1799" s="1495"/>
    </row>
    <row r="1800" spans="8:11" ht="24.95" customHeight="1">
      <c r="H1800" s="1468"/>
      <c r="I1800" s="1495"/>
      <c r="J1800" s="1495"/>
      <c r="K1800" s="1495"/>
    </row>
    <row r="1801" spans="8:11" ht="24.95" customHeight="1">
      <c r="H1801" s="1468"/>
      <c r="I1801" s="1495"/>
      <c r="J1801" s="1495"/>
      <c r="K1801" s="1495"/>
    </row>
    <row r="1802" spans="8:11" ht="24.95" customHeight="1">
      <c r="H1802" s="1468"/>
      <c r="I1802" s="1495"/>
      <c r="J1802" s="1495"/>
      <c r="K1802" s="1495"/>
    </row>
    <row r="1803" spans="8:11" ht="24.95" customHeight="1">
      <c r="H1803" s="1468"/>
      <c r="I1803" s="1495"/>
      <c r="J1803" s="1495"/>
      <c r="K1803" s="1495"/>
    </row>
    <row r="1804" spans="8:11" ht="24.95" customHeight="1">
      <c r="H1804" s="1468"/>
      <c r="I1804" s="1495"/>
      <c r="J1804" s="1495"/>
      <c r="K1804" s="1495"/>
    </row>
    <row r="1805" spans="8:11" ht="24.95" customHeight="1">
      <c r="H1805" s="1468"/>
      <c r="I1805" s="1495"/>
      <c r="J1805" s="1495"/>
      <c r="K1805" s="1495"/>
    </row>
    <row r="1806" spans="8:11" ht="24.95" customHeight="1">
      <c r="H1806" s="1468"/>
      <c r="I1806" s="1495"/>
      <c r="J1806" s="1495"/>
      <c r="K1806" s="1495"/>
    </row>
    <row r="1807" spans="8:11" ht="24.95" customHeight="1">
      <c r="H1807" s="1468"/>
      <c r="I1807" s="1495"/>
      <c r="J1807" s="1495"/>
      <c r="K1807" s="1495"/>
    </row>
    <row r="1808" spans="8:11" ht="24.95" customHeight="1">
      <c r="H1808" s="1468"/>
      <c r="I1808" s="1495"/>
      <c r="J1808" s="1495"/>
      <c r="K1808" s="1495"/>
    </row>
    <row r="1809" spans="8:11" ht="24.95" customHeight="1">
      <c r="H1809" s="1468"/>
      <c r="I1809" s="1495"/>
      <c r="J1809" s="1495"/>
      <c r="K1809" s="1495"/>
    </row>
    <row r="1810" spans="8:11" ht="24.95" customHeight="1">
      <c r="H1810" s="1468"/>
      <c r="I1810" s="1495"/>
      <c r="J1810" s="1495"/>
      <c r="K1810" s="1495"/>
    </row>
    <row r="1811" spans="8:11" ht="24.95" customHeight="1">
      <c r="H1811" s="1468"/>
      <c r="I1811" s="1495"/>
      <c r="J1811" s="1495"/>
      <c r="K1811" s="1495"/>
    </row>
    <row r="1812" spans="8:11" ht="24.95" customHeight="1">
      <c r="H1812" s="1468"/>
      <c r="I1812" s="1495"/>
      <c r="J1812" s="1495"/>
      <c r="K1812" s="1495"/>
    </row>
    <row r="1813" spans="8:11" ht="24.95" customHeight="1">
      <c r="H1813" s="1468"/>
      <c r="I1813" s="1495"/>
      <c r="J1813" s="1495"/>
      <c r="K1813" s="1495"/>
    </row>
    <row r="1814" spans="8:11" ht="24.95" customHeight="1">
      <c r="H1814" s="1468"/>
      <c r="I1814" s="1495"/>
      <c r="J1814" s="1495"/>
      <c r="K1814" s="1495"/>
    </row>
    <row r="1815" spans="8:11" ht="24.95" customHeight="1">
      <c r="H1815" s="1468"/>
      <c r="I1815" s="1495"/>
      <c r="J1815" s="1495"/>
      <c r="K1815" s="1495"/>
    </row>
    <row r="1816" spans="8:11" ht="24.95" customHeight="1">
      <c r="H1816" s="1468"/>
      <c r="I1816" s="1495"/>
      <c r="J1816" s="1495"/>
      <c r="K1816" s="1495"/>
    </row>
    <row r="1817" spans="8:11" ht="24.95" customHeight="1">
      <c r="H1817" s="1468"/>
      <c r="I1817" s="1495"/>
      <c r="J1817" s="1495"/>
      <c r="K1817" s="1495"/>
    </row>
    <row r="1818" spans="8:11" ht="24.95" customHeight="1">
      <c r="H1818" s="1468"/>
      <c r="I1818" s="1495"/>
      <c r="J1818" s="1495"/>
      <c r="K1818" s="1495"/>
    </row>
    <row r="1819" spans="8:11" ht="24.95" customHeight="1">
      <c r="H1819" s="1468"/>
      <c r="I1819" s="1495"/>
      <c r="J1819" s="1495"/>
      <c r="K1819" s="1495"/>
    </row>
    <row r="1820" spans="8:11" ht="24.95" customHeight="1">
      <c r="H1820" s="1468"/>
      <c r="I1820" s="1495"/>
      <c r="J1820" s="1495"/>
      <c r="K1820" s="1495"/>
    </row>
    <row r="1821" spans="8:11" ht="24.95" customHeight="1">
      <c r="H1821" s="1468"/>
      <c r="I1821" s="1495"/>
      <c r="J1821" s="1495"/>
      <c r="K1821" s="1495"/>
    </row>
    <row r="1822" spans="8:11" ht="24.95" customHeight="1">
      <c r="H1822" s="1468"/>
      <c r="I1822" s="1495"/>
      <c r="J1822" s="1495"/>
      <c r="K1822" s="1495"/>
    </row>
    <row r="1823" spans="8:11" ht="24.95" customHeight="1">
      <c r="H1823" s="1468"/>
      <c r="I1823" s="1495"/>
      <c r="J1823" s="1495"/>
      <c r="K1823" s="1495"/>
    </row>
    <row r="1824" spans="8:11" ht="24.95" customHeight="1">
      <c r="H1824" s="1468"/>
      <c r="I1824" s="1495"/>
      <c r="J1824" s="1495"/>
      <c r="K1824" s="1495"/>
    </row>
    <row r="1825" spans="8:11" ht="24.95" customHeight="1">
      <c r="H1825" s="1468"/>
      <c r="I1825" s="1495"/>
      <c r="J1825" s="1495"/>
      <c r="K1825" s="1495"/>
    </row>
    <row r="1826" spans="8:11" ht="24.95" customHeight="1">
      <c r="H1826" s="1468"/>
      <c r="I1826" s="1495"/>
      <c r="J1826" s="1495"/>
      <c r="K1826" s="1495"/>
    </row>
    <row r="1827" spans="8:11" ht="24.95" customHeight="1">
      <c r="H1827" s="1468"/>
      <c r="I1827" s="1495"/>
      <c r="J1827" s="1495"/>
      <c r="K1827" s="1495"/>
    </row>
    <row r="1828" spans="8:11" ht="24.95" customHeight="1">
      <c r="H1828" s="1468"/>
      <c r="I1828" s="1495"/>
      <c r="J1828" s="1495"/>
      <c r="K1828" s="1495"/>
    </row>
    <row r="1829" spans="8:11" ht="24.95" customHeight="1">
      <c r="H1829" s="1468"/>
      <c r="I1829" s="1495"/>
      <c r="J1829" s="1495"/>
      <c r="K1829" s="1495"/>
    </row>
    <row r="1830" spans="8:11" ht="24.95" customHeight="1">
      <c r="H1830" s="1468"/>
      <c r="I1830" s="1495"/>
      <c r="J1830" s="1495"/>
      <c r="K1830" s="1495"/>
    </row>
    <row r="1831" spans="8:11" ht="24.95" customHeight="1">
      <c r="H1831" s="1468"/>
      <c r="I1831" s="1495"/>
      <c r="J1831" s="1495"/>
      <c r="K1831" s="1495"/>
    </row>
    <row r="1832" spans="8:11" ht="24.95" customHeight="1">
      <c r="H1832" s="1468"/>
      <c r="I1832" s="1495"/>
      <c r="J1832" s="1495"/>
      <c r="K1832" s="1495"/>
    </row>
    <row r="1833" spans="8:11" ht="24.95" customHeight="1">
      <c r="H1833" s="1468"/>
      <c r="I1833" s="1495"/>
      <c r="J1833" s="1495"/>
      <c r="K1833" s="1495"/>
    </row>
    <row r="1834" spans="8:11" ht="24.95" customHeight="1">
      <c r="H1834" s="1468"/>
      <c r="I1834" s="1495"/>
      <c r="J1834" s="1495"/>
      <c r="K1834" s="1495"/>
    </row>
    <row r="1835" spans="8:11" ht="24.95" customHeight="1">
      <c r="H1835" s="1468"/>
      <c r="I1835" s="1495"/>
      <c r="J1835" s="1495"/>
      <c r="K1835" s="1495"/>
    </row>
    <row r="1836" spans="8:11" ht="24.95" customHeight="1">
      <c r="H1836" s="1468"/>
      <c r="I1836" s="1495"/>
      <c r="J1836" s="1495"/>
      <c r="K1836" s="1495"/>
    </row>
    <row r="1837" spans="8:11" ht="24.95" customHeight="1">
      <c r="H1837" s="1468"/>
      <c r="I1837" s="1495"/>
      <c r="J1837" s="1495"/>
      <c r="K1837" s="1495"/>
    </row>
    <row r="1838" spans="8:11" ht="24.95" customHeight="1">
      <c r="H1838" s="1468"/>
      <c r="I1838" s="1495"/>
      <c r="J1838" s="1495"/>
      <c r="K1838" s="1495"/>
    </row>
    <row r="1839" spans="8:11" ht="24.95" customHeight="1">
      <c r="H1839" s="1468"/>
      <c r="I1839" s="1495"/>
      <c r="J1839" s="1495"/>
      <c r="K1839" s="1495"/>
    </row>
    <row r="1840" spans="8:11" ht="24.95" customHeight="1">
      <c r="H1840" s="1468"/>
      <c r="I1840" s="1495"/>
      <c r="J1840" s="1495"/>
      <c r="K1840" s="1495"/>
    </row>
    <row r="1841" spans="8:11" ht="24.95" customHeight="1">
      <c r="H1841" s="1468"/>
      <c r="I1841" s="1495"/>
      <c r="J1841" s="1495"/>
      <c r="K1841" s="1495"/>
    </row>
    <row r="1842" spans="8:11" ht="24.95" customHeight="1">
      <c r="H1842" s="1468"/>
      <c r="I1842" s="1495"/>
      <c r="J1842" s="1495"/>
      <c r="K1842" s="1495"/>
    </row>
    <row r="1843" spans="8:11" ht="24.95" customHeight="1">
      <c r="H1843" s="1468"/>
      <c r="I1843" s="1495"/>
      <c r="J1843" s="1495"/>
      <c r="K1843" s="1495"/>
    </row>
    <row r="1844" spans="8:11" ht="24.95" customHeight="1">
      <c r="H1844" s="1468"/>
      <c r="I1844" s="1495"/>
      <c r="J1844" s="1495"/>
      <c r="K1844" s="1495"/>
    </row>
    <row r="1845" spans="8:11" ht="24.95" customHeight="1">
      <c r="H1845" s="1468"/>
      <c r="I1845" s="1495"/>
      <c r="J1845" s="1495"/>
      <c r="K1845" s="1495"/>
    </row>
    <row r="1846" spans="8:11" ht="24.95" customHeight="1">
      <c r="H1846" s="1468"/>
      <c r="I1846" s="1495"/>
      <c r="J1846" s="1495"/>
      <c r="K1846" s="1495"/>
    </row>
    <row r="1847" spans="8:11" ht="24.95" customHeight="1">
      <c r="H1847" s="1468"/>
      <c r="I1847" s="1495"/>
      <c r="J1847" s="1495"/>
      <c r="K1847" s="1495"/>
    </row>
    <row r="1848" spans="8:11" ht="24.95" customHeight="1">
      <c r="H1848" s="1468"/>
      <c r="I1848" s="1495"/>
      <c r="J1848" s="1495"/>
      <c r="K1848" s="1495"/>
    </row>
    <row r="1849" spans="8:11" ht="24.95" customHeight="1">
      <c r="H1849" s="1468"/>
      <c r="I1849" s="1495"/>
      <c r="J1849" s="1495"/>
      <c r="K1849" s="1495"/>
    </row>
    <row r="1850" spans="8:11" ht="24.95" customHeight="1">
      <c r="H1850" s="1468"/>
      <c r="I1850" s="1495"/>
      <c r="J1850" s="1495"/>
      <c r="K1850" s="1495"/>
    </row>
    <row r="1851" spans="8:11" ht="24.95" customHeight="1">
      <c r="H1851" s="1468"/>
      <c r="I1851" s="1495"/>
      <c r="J1851" s="1495"/>
      <c r="K1851" s="1495"/>
    </row>
    <row r="1852" spans="8:11" ht="24.95" customHeight="1">
      <c r="H1852" s="1468"/>
      <c r="I1852" s="1495"/>
      <c r="J1852" s="1495"/>
      <c r="K1852" s="1495"/>
    </row>
    <row r="1853" spans="8:11" ht="24.95" customHeight="1">
      <c r="H1853" s="1468"/>
      <c r="I1853" s="1495"/>
      <c r="J1853" s="1495"/>
      <c r="K1853" s="1495"/>
    </row>
    <row r="1854" spans="8:11" ht="24.95" customHeight="1">
      <c r="H1854" s="1468"/>
      <c r="I1854" s="1495"/>
      <c r="J1854" s="1495"/>
      <c r="K1854" s="1495"/>
    </row>
    <row r="1855" spans="8:11" ht="24.95" customHeight="1">
      <c r="H1855" s="1468"/>
      <c r="I1855" s="1495"/>
      <c r="J1855" s="1495"/>
      <c r="K1855" s="1495"/>
    </row>
    <row r="1856" spans="8:11" ht="24.95" customHeight="1">
      <c r="H1856" s="1468"/>
      <c r="I1856" s="1495"/>
      <c r="J1856" s="1495"/>
      <c r="K1856" s="1495"/>
    </row>
    <row r="1857" spans="8:11" ht="24.95" customHeight="1">
      <c r="H1857" s="1468"/>
      <c r="I1857" s="1495"/>
      <c r="J1857" s="1495"/>
      <c r="K1857" s="1495"/>
    </row>
    <row r="1858" spans="8:11" ht="24.95" customHeight="1">
      <c r="H1858" s="1468"/>
      <c r="I1858" s="1495"/>
      <c r="J1858" s="1495"/>
      <c r="K1858" s="1495"/>
    </row>
    <row r="1859" spans="8:11" ht="24.95" customHeight="1">
      <c r="H1859" s="1468"/>
      <c r="I1859" s="1495"/>
      <c r="J1859" s="1495"/>
      <c r="K1859" s="1495"/>
    </row>
    <row r="1860" spans="8:11" ht="24.95" customHeight="1">
      <c r="H1860" s="1468"/>
      <c r="I1860" s="1495"/>
      <c r="J1860" s="1495"/>
      <c r="K1860" s="1495"/>
    </row>
    <row r="1861" spans="8:11" ht="24.95" customHeight="1">
      <c r="H1861" s="1468"/>
      <c r="I1861" s="1495"/>
      <c r="J1861" s="1495"/>
      <c r="K1861" s="1495"/>
    </row>
    <row r="1862" spans="8:11" ht="24.95" customHeight="1">
      <c r="H1862" s="1468"/>
      <c r="I1862" s="1495"/>
      <c r="J1862" s="1495"/>
      <c r="K1862" s="1495"/>
    </row>
    <row r="1863" spans="8:11" ht="24.95" customHeight="1">
      <c r="H1863" s="1468"/>
      <c r="I1863" s="1495"/>
      <c r="J1863" s="1495"/>
      <c r="K1863" s="1495"/>
    </row>
    <row r="1864" spans="8:11" ht="24.95" customHeight="1">
      <c r="H1864" s="1468"/>
      <c r="I1864" s="1495"/>
      <c r="J1864" s="1495"/>
      <c r="K1864" s="1495"/>
    </row>
    <row r="1865" spans="8:11" ht="24.95" customHeight="1">
      <c r="H1865" s="1468"/>
      <c r="I1865" s="1495"/>
      <c r="J1865" s="1495"/>
      <c r="K1865" s="1495"/>
    </row>
    <row r="1866" spans="8:11" ht="24.95" customHeight="1">
      <c r="H1866" s="1468"/>
      <c r="I1866" s="1495"/>
      <c r="J1866" s="1495"/>
      <c r="K1866" s="1495"/>
    </row>
    <row r="1867" spans="8:11" ht="24.95" customHeight="1">
      <c r="H1867" s="1468"/>
      <c r="I1867" s="1495"/>
      <c r="J1867" s="1495"/>
      <c r="K1867" s="1495"/>
    </row>
    <row r="1868" spans="8:11" ht="24.95" customHeight="1">
      <c r="H1868" s="1468"/>
      <c r="I1868" s="1495"/>
      <c r="J1868" s="1495"/>
      <c r="K1868" s="1495"/>
    </row>
    <row r="1869" spans="8:11" ht="24.95" customHeight="1">
      <c r="H1869" s="1468"/>
      <c r="I1869" s="1495"/>
      <c r="J1869" s="1495"/>
      <c r="K1869" s="1495"/>
    </row>
    <row r="1870" spans="8:11" ht="24.95" customHeight="1">
      <c r="H1870" s="1468"/>
      <c r="I1870" s="1495"/>
      <c r="J1870" s="1495"/>
      <c r="K1870" s="1495"/>
    </row>
    <row r="1871" spans="8:11" ht="24.95" customHeight="1">
      <c r="H1871" s="1468"/>
      <c r="I1871" s="1495"/>
      <c r="J1871" s="1495"/>
      <c r="K1871" s="1495"/>
    </row>
    <row r="1872" spans="8:11" ht="24.95" customHeight="1">
      <c r="H1872" s="1468"/>
      <c r="I1872" s="1495"/>
      <c r="J1872" s="1495"/>
      <c r="K1872" s="1495"/>
    </row>
    <row r="1873" spans="8:11" ht="24.95" customHeight="1">
      <c r="H1873" s="1468"/>
      <c r="I1873" s="1495"/>
      <c r="J1873" s="1495"/>
      <c r="K1873" s="1495"/>
    </row>
    <row r="1874" spans="8:11" ht="24.95" customHeight="1">
      <c r="H1874" s="1468"/>
      <c r="I1874" s="1495"/>
      <c r="J1874" s="1495"/>
      <c r="K1874" s="1495"/>
    </row>
    <row r="1875" spans="8:11" ht="24.95" customHeight="1">
      <c r="H1875" s="1468"/>
      <c r="I1875" s="1495"/>
      <c r="J1875" s="1495"/>
      <c r="K1875" s="1495"/>
    </row>
    <row r="1876" spans="8:11" ht="24.95" customHeight="1">
      <c r="H1876" s="1468"/>
      <c r="I1876" s="1495"/>
      <c r="J1876" s="1495"/>
      <c r="K1876" s="1495"/>
    </row>
    <row r="1877" spans="8:11" ht="24.95" customHeight="1">
      <c r="H1877" s="1468"/>
      <c r="I1877" s="1495"/>
      <c r="J1877" s="1495"/>
      <c r="K1877" s="1495"/>
    </row>
    <row r="1878" spans="8:11" ht="24.95" customHeight="1">
      <c r="H1878" s="1468"/>
      <c r="I1878" s="1495"/>
      <c r="J1878" s="1495"/>
      <c r="K1878" s="1495"/>
    </row>
    <row r="1879" spans="8:11" ht="24.95" customHeight="1">
      <c r="H1879" s="1468"/>
      <c r="I1879" s="1495"/>
      <c r="J1879" s="1495"/>
      <c r="K1879" s="1495"/>
    </row>
    <row r="1880" spans="8:11" ht="24.95" customHeight="1">
      <c r="H1880" s="1468"/>
      <c r="I1880" s="1495"/>
      <c r="J1880" s="1495"/>
      <c r="K1880" s="1495"/>
    </row>
    <row r="1881" spans="8:11" ht="24.95" customHeight="1">
      <c r="H1881" s="1468"/>
      <c r="I1881" s="1495"/>
      <c r="J1881" s="1495"/>
      <c r="K1881" s="1495"/>
    </row>
    <row r="1882" spans="8:11" ht="24.95" customHeight="1">
      <c r="H1882" s="1468"/>
      <c r="I1882" s="1495"/>
      <c r="J1882" s="1495"/>
      <c r="K1882" s="1495"/>
    </row>
    <row r="1883" spans="8:11" ht="24.95" customHeight="1">
      <c r="H1883" s="1468"/>
      <c r="I1883" s="1495"/>
      <c r="J1883" s="1495"/>
      <c r="K1883" s="1495"/>
    </row>
    <row r="1884" spans="8:11" ht="24.95" customHeight="1">
      <c r="H1884" s="1468"/>
      <c r="I1884" s="1495"/>
      <c r="J1884" s="1495"/>
      <c r="K1884" s="1495"/>
    </row>
    <row r="1885" spans="8:11" ht="24.95" customHeight="1">
      <c r="H1885" s="1468"/>
      <c r="I1885" s="1495"/>
      <c r="J1885" s="1495"/>
      <c r="K1885" s="1495"/>
    </row>
    <row r="1886" spans="8:11" ht="24.95" customHeight="1">
      <c r="H1886" s="1468"/>
      <c r="I1886" s="1495"/>
      <c r="J1886" s="1495"/>
      <c r="K1886" s="1495"/>
    </row>
    <row r="1887" spans="8:11" ht="24.95" customHeight="1">
      <c r="H1887" s="1468"/>
      <c r="I1887" s="1495"/>
      <c r="J1887" s="1495"/>
      <c r="K1887" s="1495"/>
    </row>
    <row r="1888" spans="8:11" ht="24.95" customHeight="1">
      <c r="H1888" s="1468"/>
      <c r="I1888" s="1495"/>
      <c r="J1888" s="1495"/>
      <c r="K1888" s="1495"/>
    </row>
    <row r="1889" spans="8:11" ht="24.95" customHeight="1">
      <c r="H1889" s="1468"/>
      <c r="I1889" s="1495"/>
      <c r="J1889" s="1495"/>
      <c r="K1889" s="1495"/>
    </row>
    <row r="1890" spans="8:11" ht="24.95" customHeight="1">
      <c r="H1890" s="1468"/>
      <c r="I1890" s="1495"/>
      <c r="J1890" s="1495"/>
      <c r="K1890" s="1495"/>
    </row>
    <row r="1891" spans="8:11" ht="24.95" customHeight="1">
      <c r="H1891" s="1468"/>
      <c r="I1891" s="1495"/>
      <c r="J1891" s="1495"/>
      <c r="K1891" s="1495"/>
    </row>
    <row r="1892" spans="8:11" ht="24.95" customHeight="1">
      <c r="H1892" s="1468"/>
      <c r="I1892" s="1495"/>
      <c r="J1892" s="1495"/>
      <c r="K1892" s="1495"/>
    </row>
    <row r="1893" spans="8:11" ht="24.95" customHeight="1">
      <c r="H1893" s="1468"/>
      <c r="I1893" s="1495"/>
      <c r="J1893" s="1495"/>
      <c r="K1893" s="1495"/>
    </row>
    <row r="1894" spans="8:11" ht="24.95" customHeight="1">
      <c r="H1894" s="1468"/>
      <c r="I1894" s="1495"/>
      <c r="J1894" s="1495"/>
      <c r="K1894" s="1495"/>
    </row>
    <row r="1895" spans="8:11" ht="24.95" customHeight="1">
      <c r="H1895" s="1468"/>
      <c r="I1895" s="1495"/>
      <c r="J1895" s="1495"/>
      <c r="K1895" s="1495"/>
    </row>
    <row r="1896" spans="8:11" ht="24.95" customHeight="1">
      <c r="H1896" s="1468"/>
      <c r="I1896" s="1495"/>
      <c r="J1896" s="1495"/>
      <c r="K1896" s="1495"/>
    </row>
    <row r="1897" spans="8:11" ht="24.95" customHeight="1">
      <c r="H1897" s="1468"/>
      <c r="I1897" s="1495"/>
      <c r="J1897" s="1495"/>
      <c r="K1897" s="1495"/>
    </row>
    <row r="1898" spans="8:11" ht="24.95" customHeight="1">
      <c r="H1898" s="1468"/>
      <c r="I1898" s="1495"/>
      <c r="J1898" s="1495"/>
      <c r="K1898" s="1495"/>
    </row>
    <row r="1899" spans="8:11" ht="24.95" customHeight="1">
      <c r="H1899" s="1468"/>
      <c r="I1899" s="1495"/>
      <c r="J1899" s="1495"/>
      <c r="K1899" s="1495"/>
    </row>
    <row r="1900" spans="8:11" ht="24.95" customHeight="1">
      <c r="H1900" s="1468"/>
      <c r="I1900" s="1495"/>
      <c r="J1900" s="1495"/>
      <c r="K1900" s="1495"/>
    </row>
    <row r="1901" spans="8:11" ht="24.95" customHeight="1">
      <c r="H1901" s="1468"/>
      <c r="I1901" s="1495"/>
      <c r="J1901" s="1495"/>
      <c r="K1901" s="1495"/>
    </row>
    <row r="1902" spans="8:11" ht="24.95" customHeight="1">
      <c r="H1902" s="1468"/>
      <c r="I1902" s="1495"/>
      <c r="J1902" s="1495"/>
      <c r="K1902" s="1495"/>
    </row>
    <row r="1903" spans="8:11" ht="24.95" customHeight="1">
      <c r="H1903" s="1468"/>
      <c r="I1903" s="1495"/>
      <c r="J1903" s="1495"/>
      <c r="K1903" s="1495"/>
    </row>
    <row r="1904" spans="8:11" ht="24.95" customHeight="1">
      <c r="H1904" s="1468"/>
      <c r="I1904" s="1495"/>
      <c r="J1904" s="1495"/>
      <c r="K1904" s="1495"/>
    </row>
    <row r="1905" spans="8:11" ht="24.95" customHeight="1">
      <c r="H1905" s="1468"/>
      <c r="I1905" s="1495"/>
      <c r="J1905" s="1495"/>
      <c r="K1905" s="1495"/>
    </row>
    <row r="1906" spans="8:11" ht="24.95" customHeight="1">
      <c r="H1906" s="1468"/>
      <c r="I1906" s="1495"/>
      <c r="J1906" s="1495"/>
      <c r="K1906" s="1495"/>
    </row>
    <row r="1907" spans="8:11" ht="24.95" customHeight="1">
      <c r="H1907" s="1468"/>
      <c r="I1907" s="1495"/>
      <c r="J1907" s="1495"/>
      <c r="K1907" s="1495"/>
    </row>
    <row r="1908" spans="8:11" ht="24.95" customHeight="1">
      <c r="H1908" s="1468"/>
      <c r="I1908" s="1495"/>
      <c r="J1908" s="1495"/>
      <c r="K1908" s="1495"/>
    </row>
    <row r="1909" spans="8:11" ht="24.95" customHeight="1">
      <c r="H1909" s="1468"/>
      <c r="I1909" s="1495"/>
      <c r="J1909" s="1495"/>
      <c r="K1909" s="1495"/>
    </row>
    <row r="1910" spans="8:11" ht="24.95" customHeight="1">
      <c r="H1910" s="1468"/>
      <c r="I1910" s="1495"/>
      <c r="J1910" s="1495"/>
      <c r="K1910" s="1495"/>
    </row>
    <row r="1911" spans="8:11" ht="24.95" customHeight="1">
      <c r="H1911" s="1468"/>
      <c r="I1911" s="1495"/>
      <c r="J1911" s="1495"/>
      <c r="K1911" s="1495"/>
    </row>
    <row r="1912" spans="8:11" ht="24.95" customHeight="1">
      <c r="H1912" s="1468"/>
      <c r="I1912" s="1495"/>
      <c r="J1912" s="1495"/>
      <c r="K1912" s="1495"/>
    </row>
    <row r="1913" spans="8:11" ht="24.95" customHeight="1">
      <c r="H1913" s="1468"/>
      <c r="I1913" s="1495"/>
      <c r="J1913" s="1495"/>
      <c r="K1913" s="1495"/>
    </row>
    <row r="1914" spans="8:11" ht="24.95" customHeight="1">
      <c r="H1914" s="1468"/>
      <c r="I1914" s="1495"/>
      <c r="J1914" s="1495"/>
      <c r="K1914" s="1495"/>
    </row>
    <row r="1915" spans="8:11" ht="24.95" customHeight="1">
      <c r="H1915" s="1468"/>
      <c r="I1915" s="1495"/>
      <c r="J1915" s="1495"/>
      <c r="K1915" s="1495"/>
    </row>
    <row r="1916" spans="8:11" ht="24.95" customHeight="1">
      <c r="H1916" s="1468"/>
      <c r="I1916" s="1495"/>
      <c r="J1916" s="1495"/>
      <c r="K1916" s="1495"/>
    </row>
    <row r="1917" spans="8:11" ht="24.95" customHeight="1">
      <c r="H1917" s="1468"/>
      <c r="I1917" s="1495"/>
      <c r="J1917" s="1495"/>
      <c r="K1917" s="1495"/>
    </row>
    <row r="1918" spans="8:11" ht="24.95" customHeight="1">
      <c r="H1918" s="1468"/>
      <c r="I1918" s="1495"/>
      <c r="J1918" s="1495"/>
      <c r="K1918" s="1495"/>
    </row>
    <row r="1919" spans="8:11" ht="24.95" customHeight="1">
      <c r="H1919" s="1468"/>
      <c r="I1919" s="1495"/>
      <c r="J1919" s="1495"/>
      <c r="K1919" s="1495"/>
    </row>
    <row r="1920" spans="8:11" ht="24.95" customHeight="1">
      <c r="H1920" s="1468"/>
      <c r="I1920" s="1495"/>
      <c r="J1920" s="1495"/>
      <c r="K1920" s="1495"/>
    </row>
    <row r="1921" spans="8:11" ht="24.95" customHeight="1">
      <c r="H1921" s="1468"/>
      <c r="I1921" s="1495"/>
      <c r="J1921" s="1495"/>
      <c r="K1921" s="1495"/>
    </row>
    <row r="1922" spans="8:11" ht="24.95" customHeight="1">
      <c r="H1922" s="1468"/>
      <c r="I1922" s="1495"/>
      <c r="J1922" s="1495"/>
      <c r="K1922" s="1495"/>
    </row>
    <row r="1923" spans="8:11" ht="24.95" customHeight="1">
      <c r="H1923" s="1468"/>
      <c r="I1923" s="1495"/>
      <c r="J1923" s="1495"/>
      <c r="K1923" s="1495"/>
    </row>
    <row r="1924" spans="8:11" ht="24.95" customHeight="1">
      <c r="H1924" s="1468"/>
      <c r="I1924" s="1495"/>
      <c r="J1924" s="1495"/>
      <c r="K1924" s="1495"/>
    </row>
    <row r="1925" spans="8:11" ht="24.95" customHeight="1">
      <c r="H1925" s="1468"/>
      <c r="I1925" s="1495"/>
      <c r="J1925" s="1495"/>
      <c r="K1925" s="1495"/>
    </row>
    <row r="1926" spans="8:11" ht="24.95" customHeight="1">
      <c r="H1926" s="1468"/>
      <c r="I1926" s="1495"/>
      <c r="J1926" s="1495"/>
      <c r="K1926" s="1495"/>
    </row>
    <row r="1927" spans="8:11" ht="24.95" customHeight="1">
      <c r="H1927" s="1468"/>
      <c r="I1927" s="1495"/>
      <c r="J1927" s="1495"/>
      <c r="K1927" s="1495"/>
    </row>
    <row r="1928" spans="8:11" ht="24.95" customHeight="1">
      <c r="H1928" s="1468"/>
      <c r="I1928" s="1495"/>
      <c r="J1928" s="1495"/>
      <c r="K1928" s="1495"/>
    </row>
    <row r="1929" spans="8:11" ht="24.95" customHeight="1">
      <c r="H1929" s="1468"/>
      <c r="I1929" s="1495"/>
      <c r="J1929" s="1495"/>
      <c r="K1929" s="1495"/>
    </row>
    <row r="1930" spans="8:11" ht="24.95" customHeight="1">
      <c r="H1930" s="1468"/>
      <c r="I1930" s="1495"/>
      <c r="J1930" s="1495"/>
      <c r="K1930" s="1495"/>
    </row>
    <row r="1931" spans="8:11" ht="24.95" customHeight="1">
      <c r="H1931" s="1468"/>
      <c r="I1931" s="1495"/>
      <c r="J1931" s="1495"/>
      <c r="K1931" s="1495"/>
    </row>
    <row r="1932" spans="8:11" ht="24.95" customHeight="1">
      <c r="H1932" s="1468"/>
      <c r="I1932" s="1495"/>
      <c r="J1932" s="1495"/>
      <c r="K1932" s="1495"/>
    </row>
    <row r="1933" spans="8:11" ht="24.95" customHeight="1">
      <c r="H1933" s="1468"/>
      <c r="I1933" s="1495"/>
      <c r="J1933" s="1495"/>
      <c r="K1933" s="1495"/>
    </row>
    <row r="1934" spans="8:11" ht="24.95" customHeight="1">
      <c r="H1934" s="1468"/>
      <c r="I1934" s="1495"/>
      <c r="J1934" s="1495"/>
      <c r="K1934" s="1495"/>
    </row>
    <row r="1935" spans="8:11" ht="24.95" customHeight="1">
      <c r="H1935" s="1468"/>
      <c r="I1935" s="1495"/>
      <c r="J1935" s="1495"/>
      <c r="K1935" s="1495"/>
    </row>
    <row r="1936" spans="8:11" ht="24.95" customHeight="1">
      <c r="H1936" s="1468"/>
      <c r="I1936" s="1495"/>
      <c r="J1936" s="1495"/>
      <c r="K1936" s="1495"/>
    </row>
    <row r="1937" spans="8:11" ht="24.95" customHeight="1">
      <c r="H1937" s="1468"/>
      <c r="I1937" s="1495"/>
      <c r="J1937" s="1495"/>
      <c r="K1937" s="1495"/>
    </row>
    <row r="1938" spans="8:11" ht="24.95" customHeight="1">
      <c r="H1938" s="1468"/>
      <c r="I1938" s="1495"/>
      <c r="J1938" s="1495"/>
      <c r="K1938" s="1495"/>
    </row>
    <row r="1939" spans="8:11" ht="24.95" customHeight="1">
      <c r="H1939" s="1468"/>
      <c r="I1939" s="1495"/>
      <c r="J1939" s="1495"/>
      <c r="K1939" s="1495"/>
    </row>
    <row r="1940" spans="8:11" ht="24.95" customHeight="1">
      <c r="H1940" s="1468"/>
      <c r="I1940" s="1495"/>
      <c r="J1940" s="1495"/>
      <c r="K1940" s="1495"/>
    </row>
    <row r="1941" spans="8:11" ht="24.95" customHeight="1">
      <c r="H1941" s="1468"/>
      <c r="I1941" s="1495"/>
      <c r="J1941" s="1495"/>
      <c r="K1941" s="1495"/>
    </row>
    <row r="1942" spans="8:11" ht="24.95" customHeight="1">
      <c r="H1942" s="1468"/>
      <c r="I1942" s="1495"/>
      <c r="J1942" s="1495"/>
      <c r="K1942" s="1495"/>
    </row>
    <row r="1943" spans="8:11" ht="24.95" customHeight="1">
      <c r="H1943" s="1468"/>
      <c r="I1943" s="1495"/>
      <c r="J1943" s="1495"/>
      <c r="K1943" s="1495"/>
    </row>
    <row r="1944" spans="8:11" ht="24.95" customHeight="1">
      <c r="H1944" s="1468"/>
      <c r="I1944" s="1495"/>
      <c r="J1944" s="1495"/>
      <c r="K1944" s="1495"/>
    </row>
    <row r="1945" spans="8:11" ht="24.95" customHeight="1">
      <c r="H1945" s="1468"/>
      <c r="I1945" s="1495"/>
      <c r="J1945" s="1495"/>
      <c r="K1945" s="1495"/>
    </row>
    <row r="1946" spans="8:11" ht="24.95" customHeight="1">
      <c r="H1946" s="1468"/>
      <c r="I1946" s="1495"/>
      <c r="J1946" s="1495"/>
      <c r="K1946" s="1495"/>
    </row>
    <row r="1947" spans="8:11" ht="24.95" customHeight="1">
      <c r="H1947" s="1468"/>
      <c r="I1947" s="1495"/>
      <c r="J1947" s="1495"/>
      <c r="K1947" s="1495"/>
    </row>
    <row r="1948" spans="8:11" ht="24.95" customHeight="1">
      <c r="H1948" s="1468"/>
      <c r="I1948" s="1495"/>
      <c r="J1948" s="1495"/>
      <c r="K1948" s="1495"/>
    </row>
    <row r="1949" spans="8:11" ht="24.95" customHeight="1">
      <c r="H1949" s="1468"/>
      <c r="I1949" s="1495"/>
      <c r="J1949" s="1495"/>
      <c r="K1949" s="1495"/>
    </row>
    <row r="1950" spans="8:11" ht="24.95" customHeight="1">
      <c r="H1950" s="1468"/>
      <c r="I1950" s="1495"/>
      <c r="J1950" s="1495"/>
      <c r="K1950" s="1495"/>
    </row>
    <row r="1951" spans="8:11" ht="24.95" customHeight="1">
      <c r="H1951" s="1468"/>
      <c r="I1951" s="1495"/>
      <c r="J1951" s="1495"/>
      <c r="K1951" s="1495"/>
    </row>
    <row r="1952" spans="8:11" ht="24.95" customHeight="1">
      <c r="H1952" s="1468"/>
      <c r="I1952" s="1495"/>
      <c r="J1952" s="1495"/>
      <c r="K1952" s="1495"/>
    </row>
    <row r="1953" spans="8:11" ht="24.95" customHeight="1">
      <c r="H1953" s="1468"/>
      <c r="I1953" s="1495"/>
      <c r="J1953" s="1495"/>
      <c r="K1953" s="1495"/>
    </row>
    <row r="1954" spans="8:11" ht="24.95" customHeight="1">
      <c r="H1954" s="1468"/>
      <c r="I1954" s="1495"/>
      <c r="J1954" s="1495"/>
      <c r="K1954" s="1495"/>
    </row>
    <row r="1955" spans="8:11" ht="24.95" customHeight="1">
      <c r="H1955" s="1468"/>
      <c r="I1955" s="1495"/>
      <c r="J1955" s="1495"/>
      <c r="K1955" s="1495"/>
    </row>
    <row r="1956" spans="8:11" ht="24.95" customHeight="1">
      <c r="H1956" s="1468"/>
      <c r="I1956" s="1495"/>
      <c r="J1956" s="1495"/>
      <c r="K1956" s="1495"/>
    </row>
    <row r="1957" spans="8:11" ht="24.95" customHeight="1">
      <c r="H1957" s="1468"/>
      <c r="I1957" s="1495"/>
      <c r="J1957" s="1495"/>
      <c r="K1957" s="1495"/>
    </row>
    <row r="1958" spans="8:11" ht="24.95" customHeight="1">
      <c r="H1958" s="1468"/>
      <c r="I1958" s="1495"/>
      <c r="J1958" s="1495"/>
      <c r="K1958" s="1495"/>
    </row>
    <row r="1959" spans="8:11" ht="24.95" customHeight="1">
      <c r="H1959" s="1468"/>
      <c r="I1959" s="1495"/>
      <c r="J1959" s="1495"/>
      <c r="K1959" s="1495"/>
    </row>
    <row r="1960" spans="8:11" ht="24.95" customHeight="1">
      <c r="H1960" s="1468"/>
      <c r="I1960" s="1495"/>
      <c r="J1960" s="1495"/>
      <c r="K1960" s="1495"/>
    </row>
    <row r="1961" spans="8:11" ht="24.95" customHeight="1">
      <c r="H1961" s="1468"/>
      <c r="I1961" s="1495"/>
      <c r="J1961" s="1495"/>
      <c r="K1961" s="1495"/>
    </row>
    <row r="1962" spans="8:11" ht="24.95" customHeight="1">
      <c r="H1962" s="1468"/>
      <c r="I1962" s="1495"/>
      <c r="J1962" s="1495"/>
      <c r="K1962" s="1495"/>
    </row>
    <row r="1963" spans="8:11" ht="24.95" customHeight="1">
      <c r="H1963" s="1468"/>
      <c r="I1963" s="1495"/>
      <c r="J1963" s="1495"/>
      <c r="K1963" s="1495"/>
    </row>
    <row r="1964" spans="8:11" ht="24.95" customHeight="1">
      <c r="H1964" s="1468"/>
      <c r="I1964" s="1495"/>
      <c r="J1964" s="1495"/>
      <c r="K1964" s="1495"/>
    </row>
    <row r="1965" spans="8:11" ht="24.95" customHeight="1">
      <c r="H1965" s="1468"/>
      <c r="I1965" s="1495"/>
      <c r="J1965" s="1495"/>
      <c r="K1965" s="1495"/>
    </row>
    <row r="1966" spans="8:11" ht="24.95" customHeight="1">
      <c r="H1966" s="1468"/>
      <c r="I1966" s="1495"/>
      <c r="J1966" s="1495"/>
      <c r="K1966" s="1495"/>
    </row>
    <row r="1967" spans="8:11" ht="24.95" customHeight="1">
      <c r="H1967" s="1468"/>
      <c r="I1967" s="1495"/>
      <c r="J1967" s="1495"/>
      <c r="K1967" s="1495"/>
    </row>
    <row r="1968" spans="8:11" ht="24.95" customHeight="1">
      <c r="H1968" s="1468"/>
      <c r="I1968" s="1495"/>
      <c r="J1968" s="1495"/>
      <c r="K1968" s="1495"/>
    </row>
    <row r="1969" spans="8:11" ht="24.95" customHeight="1">
      <c r="H1969" s="1468"/>
      <c r="I1969" s="1495"/>
      <c r="J1969" s="1495"/>
      <c r="K1969" s="1495"/>
    </row>
    <row r="1970" spans="8:11" ht="24.95" customHeight="1">
      <c r="H1970" s="1468"/>
      <c r="I1970" s="1495"/>
      <c r="J1970" s="1495"/>
      <c r="K1970" s="1495"/>
    </row>
    <row r="1971" spans="8:11" ht="24.95" customHeight="1">
      <c r="H1971" s="1468"/>
      <c r="I1971" s="1495"/>
      <c r="J1971" s="1495"/>
      <c r="K1971" s="1495"/>
    </row>
    <row r="1972" spans="8:11" ht="24.95" customHeight="1">
      <c r="H1972" s="1468"/>
      <c r="I1972" s="1495"/>
      <c r="J1972" s="1495"/>
      <c r="K1972" s="1495"/>
    </row>
    <row r="1973" spans="8:11" ht="24.95" customHeight="1">
      <c r="H1973" s="1468"/>
      <c r="I1973" s="1495"/>
      <c r="J1973" s="1495"/>
      <c r="K1973" s="1495"/>
    </row>
    <row r="1974" spans="8:11" ht="24.95" customHeight="1">
      <c r="H1974" s="1468"/>
      <c r="I1974" s="1495"/>
      <c r="J1974" s="1495"/>
      <c r="K1974" s="1495"/>
    </row>
    <row r="1975" spans="8:11" ht="24.95" customHeight="1">
      <c r="H1975" s="1468"/>
      <c r="I1975" s="1495"/>
      <c r="J1975" s="1495"/>
      <c r="K1975" s="1495"/>
    </row>
    <row r="1976" spans="8:11" ht="24.95" customHeight="1">
      <c r="H1976" s="1468"/>
      <c r="I1976" s="1495"/>
      <c r="J1976" s="1495"/>
      <c r="K1976" s="1495"/>
    </row>
    <row r="1977" spans="8:11" ht="24.95" customHeight="1">
      <c r="H1977" s="1468"/>
      <c r="I1977" s="1495"/>
      <c r="J1977" s="1495"/>
      <c r="K1977" s="1495"/>
    </row>
    <row r="1978" spans="8:11" ht="24.95" customHeight="1">
      <c r="H1978" s="1468"/>
      <c r="I1978" s="1495"/>
      <c r="J1978" s="1495"/>
      <c r="K1978" s="1495"/>
    </row>
    <row r="1979" spans="8:11" ht="24.95" customHeight="1">
      <c r="H1979" s="1468"/>
      <c r="I1979" s="1495"/>
      <c r="J1979" s="1495"/>
      <c r="K1979" s="1495"/>
    </row>
    <row r="1980" spans="8:11" ht="24.95" customHeight="1">
      <c r="H1980" s="1468"/>
      <c r="I1980" s="1495"/>
      <c r="J1980" s="1495"/>
      <c r="K1980" s="1495"/>
    </row>
    <row r="1981" spans="8:11" ht="24.95" customHeight="1">
      <c r="H1981" s="1468"/>
      <c r="I1981" s="1495"/>
      <c r="J1981" s="1495"/>
      <c r="K1981" s="1495"/>
    </row>
    <row r="1982" spans="8:11" ht="24.95" customHeight="1">
      <c r="H1982" s="1468"/>
      <c r="I1982" s="1495"/>
      <c r="J1982" s="1495"/>
      <c r="K1982" s="1495"/>
    </row>
    <row r="1983" spans="8:11" ht="24.95" customHeight="1">
      <c r="H1983" s="1468"/>
      <c r="I1983" s="1495"/>
      <c r="J1983" s="1495"/>
      <c r="K1983" s="1495"/>
    </row>
    <row r="1984" spans="8:11" ht="24.95" customHeight="1">
      <c r="H1984" s="1468"/>
      <c r="I1984" s="1495"/>
      <c r="J1984" s="1495"/>
      <c r="K1984" s="1495"/>
    </row>
    <row r="1985" spans="8:11" ht="24.95" customHeight="1">
      <c r="H1985" s="1468"/>
      <c r="I1985" s="1495"/>
      <c r="J1985" s="1495"/>
      <c r="K1985" s="1495"/>
    </row>
    <row r="1986" spans="8:11" ht="24.95" customHeight="1">
      <c r="H1986" s="1468"/>
      <c r="I1986" s="1495"/>
      <c r="J1986" s="1495"/>
      <c r="K1986" s="1495"/>
    </row>
    <row r="1987" spans="8:11" ht="24.95" customHeight="1">
      <c r="H1987" s="1468"/>
      <c r="I1987" s="1495"/>
      <c r="J1987" s="1495"/>
      <c r="K1987" s="1495"/>
    </row>
    <row r="1988" spans="8:11" ht="24.95" customHeight="1">
      <c r="H1988" s="1468"/>
      <c r="I1988" s="1495"/>
      <c r="J1988" s="1495"/>
      <c r="K1988" s="1495"/>
    </row>
    <row r="1989" spans="8:11" ht="24.95" customHeight="1">
      <c r="H1989" s="1468"/>
      <c r="I1989" s="1495"/>
      <c r="J1989" s="1495"/>
      <c r="K1989" s="1495"/>
    </row>
    <row r="1990" spans="8:11" ht="24.95" customHeight="1">
      <c r="H1990" s="1468"/>
      <c r="I1990" s="1495"/>
      <c r="J1990" s="1495"/>
      <c r="K1990" s="1495"/>
    </row>
    <row r="1991" spans="8:11" ht="24.95" customHeight="1">
      <c r="H1991" s="1468"/>
      <c r="I1991" s="1495"/>
      <c r="J1991" s="1495"/>
      <c r="K1991" s="1495"/>
    </row>
    <row r="1992" spans="8:11" ht="24.95" customHeight="1">
      <c r="H1992" s="1468"/>
      <c r="I1992" s="1495"/>
      <c r="J1992" s="1495"/>
      <c r="K1992" s="1495"/>
    </row>
    <row r="1993" spans="8:11" ht="24.95" customHeight="1">
      <c r="H1993" s="1468"/>
      <c r="I1993" s="1495"/>
      <c r="J1993" s="1495"/>
      <c r="K1993" s="1495"/>
    </row>
    <row r="1994" spans="8:11" ht="24.95" customHeight="1">
      <c r="H1994" s="1468"/>
      <c r="I1994" s="1495"/>
      <c r="J1994" s="1495"/>
      <c r="K1994" s="1495"/>
    </row>
    <row r="1995" spans="8:11" ht="24.95" customHeight="1">
      <c r="H1995" s="1468"/>
      <c r="I1995" s="1495"/>
      <c r="J1995" s="1495"/>
      <c r="K1995" s="1495"/>
    </row>
    <row r="1996" spans="8:11" ht="24.95" customHeight="1">
      <c r="H1996" s="1468"/>
      <c r="I1996" s="1495"/>
      <c r="J1996" s="1495"/>
      <c r="K1996" s="1495"/>
    </row>
    <row r="1997" spans="8:11" ht="24.95" customHeight="1">
      <c r="H1997" s="1468"/>
      <c r="I1997" s="1495"/>
      <c r="J1997" s="1495"/>
      <c r="K1997" s="1495"/>
    </row>
    <row r="1998" spans="8:11" ht="24.95" customHeight="1">
      <c r="H1998" s="1468"/>
      <c r="I1998" s="1495"/>
      <c r="J1998" s="1495"/>
      <c r="K1998" s="1495"/>
    </row>
    <row r="1999" spans="8:11" ht="24.95" customHeight="1">
      <c r="H1999" s="1468"/>
      <c r="I1999" s="1495"/>
      <c r="J1999" s="1495"/>
      <c r="K1999" s="1495"/>
    </row>
    <row r="2000" spans="8:11" ht="24.95" customHeight="1">
      <c r="H2000" s="1468"/>
      <c r="I2000" s="1495"/>
      <c r="J2000" s="1495"/>
      <c r="K2000" s="1495"/>
    </row>
    <row r="2001" spans="8:11" ht="24.95" customHeight="1">
      <c r="H2001" s="1468"/>
      <c r="I2001" s="1495"/>
      <c r="J2001" s="1495"/>
      <c r="K2001" s="1495"/>
    </row>
    <row r="2002" spans="8:11" ht="24.95" customHeight="1">
      <c r="H2002" s="1468"/>
      <c r="I2002" s="1495"/>
      <c r="J2002" s="1495"/>
      <c r="K2002" s="1495"/>
    </row>
    <row r="2003" spans="8:11" ht="24.95" customHeight="1">
      <c r="H2003" s="1468"/>
      <c r="I2003" s="1495"/>
      <c r="J2003" s="1495"/>
      <c r="K2003" s="1495"/>
    </row>
    <row r="2004" spans="8:11" ht="24.95" customHeight="1">
      <c r="H2004" s="1468"/>
      <c r="I2004" s="1495"/>
      <c r="J2004" s="1495"/>
      <c r="K2004" s="1495"/>
    </row>
    <row r="2005" spans="8:11" ht="24.95" customHeight="1">
      <c r="H2005" s="1468"/>
      <c r="I2005" s="1495"/>
      <c r="J2005" s="1495"/>
      <c r="K2005" s="1495"/>
    </row>
    <row r="2006" spans="8:11" ht="24.95" customHeight="1">
      <c r="H2006" s="1468"/>
      <c r="I2006" s="1495"/>
      <c r="J2006" s="1495"/>
      <c r="K2006" s="1495"/>
    </row>
    <row r="2007" spans="8:11" ht="24.95" customHeight="1">
      <c r="H2007" s="1468"/>
      <c r="I2007" s="1495"/>
      <c r="J2007" s="1495"/>
      <c r="K2007" s="1495"/>
    </row>
    <row r="2008" spans="8:11" ht="24.95" customHeight="1">
      <c r="H2008" s="1468"/>
      <c r="I2008" s="1495"/>
      <c r="J2008" s="1495"/>
      <c r="K2008" s="1495"/>
    </row>
    <row r="2009" spans="8:11" ht="24.95" customHeight="1">
      <c r="H2009" s="1468"/>
      <c r="I2009" s="1495"/>
      <c r="J2009" s="1495"/>
      <c r="K2009" s="1495"/>
    </row>
    <row r="2010" spans="8:11" ht="24.95" customHeight="1">
      <c r="H2010" s="1468"/>
      <c r="I2010" s="1495"/>
      <c r="J2010" s="1495"/>
      <c r="K2010" s="1495"/>
    </row>
    <row r="2011" spans="8:11" ht="24.95" customHeight="1">
      <c r="H2011" s="1468"/>
      <c r="I2011" s="1495"/>
      <c r="J2011" s="1495"/>
      <c r="K2011" s="1495"/>
    </row>
    <row r="2012" spans="8:11" ht="24.95" customHeight="1">
      <c r="H2012" s="1468"/>
      <c r="I2012" s="1495"/>
      <c r="J2012" s="1495"/>
      <c r="K2012" s="1495"/>
    </row>
    <row r="2013" spans="8:11" ht="24.95" customHeight="1">
      <c r="H2013" s="1468"/>
      <c r="I2013" s="1495"/>
      <c r="J2013" s="1495"/>
      <c r="K2013" s="1495"/>
    </row>
    <row r="2014" spans="8:11" ht="24.95" customHeight="1">
      <c r="H2014" s="1468"/>
      <c r="I2014" s="1495"/>
      <c r="J2014" s="1495"/>
      <c r="K2014" s="1495"/>
    </row>
    <row r="2015" spans="8:11" ht="24.95" customHeight="1">
      <c r="H2015" s="1468"/>
      <c r="I2015" s="1495"/>
      <c r="J2015" s="1495"/>
      <c r="K2015" s="1495"/>
    </row>
    <row r="2016" spans="8:11" ht="24.95" customHeight="1">
      <c r="H2016" s="1468"/>
      <c r="I2016" s="1495"/>
      <c r="J2016" s="1495"/>
      <c r="K2016" s="1495"/>
    </row>
    <row r="2017" spans="8:11" ht="24.95" customHeight="1">
      <c r="H2017" s="1468"/>
      <c r="I2017" s="1495"/>
      <c r="J2017" s="1495"/>
      <c r="K2017" s="1495"/>
    </row>
    <row r="2018" spans="8:11" ht="24.95" customHeight="1">
      <c r="H2018" s="1468"/>
      <c r="I2018" s="1495"/>
      <c r="J2018" s="1495"/>
      <c r="K2018" s="1495"/>
    </row>
    <row r="2019" spans="8:11" ht="24.95" customHeight="1">
      <c r="H2019" s="1468"/>
      <c r="I2019" s="1495"/>
      <c r="J2019" s="1495"/>
      <c r="K2019" s="1495"/>
    </row>
    <row r="2020" spans="8:11" ht="24.95" customHeight="1">
      <c r="H2020" s="1468"/>
      <c r="I2020" s="1495"/>
      <c r="J2020" s="1495"/>
      <c r="K2020" s="1495"/>
    </row>
    <row r="2021" spans="8:11" ht="24.95" customHeight="1">
      <c r="H2021" s="1468"/>
      <c r="I2021" s="1495"/>
      <c r="J2021" s="1495"/>
      <c r="K2021" s="1495"/>
    </row>
    <row r="2022" spans="8:11" ht="24.95" customHeight="1">
      <c r="H2022" s="1468"/>
      <c r="I2022" s="1495"/>
      <c r="J2022" s="1495"/>
      <c r="K2022" s="1495"/>
    </row>
    <row r="2023" spans="8:11" ht="24.95" customHeight="1">
      <c r="H2023" s="1468"/>
      <c r="I2023" s="1495"/>
      <c r="J2023" s="1495"/>
      <c r="K2023" s="1495"/>
    </row>
    <row r="2024" spans="8:11" ht="24.95" customHeight="1">
      <c r="H2024" s="1468"/>
      <c r="I2024" s="1495"/>
      <c r="J2024" s="1495"/>
      <c r="K2024" s="1495"/>
    </row>
    <row r="2025" spans="8:11" ht="24.95" customHeight="1">
      <c r="H2025" s="1468"/>
      <c r="I2025" s="1495"/>
      <c r="J2025" s="1495"/>
      <c r="K2025" s="1495"/>
    </row>
    <row r="2026" spans="8:11" ht="24.95" customHeight="1">
      <c r="H2026" s="1468"/>
      <c r="I2026" s="1495"/>
      <c r="J2026" s="1495"/>
      <c r="K2026" s="1495"/>
    </row>
    <row r="2027" spans="8:11" ht="24.95" customHeight="1">
      <c r="H2027" s="1468"/>
      <c r="I2027" s="1495"/>
      <c r="J2027" s="1495"/>
      <c r="K2027" s="1495"/>
    </row>
    <row r="2028" spans="8:11" ht="24.95" customHeight="1">
      <c r="H2028" s="1468"/>
      <c r="I2028" s="1495"/>
      <c r="J2028" s="1495"/>
      <c r="K2028" s="1495"/>
    </row>
    <row r="2029" spans="8:11" ht="24.95" customHeight="1">
      <c r="H2029" s="1468"/>
      <c r="I2029" s="1495"/>
      <c r="J2029" s="1495"/>
      <c r="K2029" s="1495"/>
    </row>
    <row r="2030" spans="8:11" ht="24.95" customHeight="1">
      <c r="H2030" s="1468"/>
      <c r="I2030" s="1495"/>
      <c r="J2030" s="1495"/>
      <c r="K2030" s="1495"/>
    </row>
    <row r="2031" spans="8:11" ht="24.95" customHeight="1">
      <c r="H2031" s="1468"/>
      <c r="I2031" s="1495"/>
      <c r="J2031" s="1495"/>
      <c r="K2031" s="1495"/>
    </row>
    <row r="2032" spans="8:11" ht="24.95" customHeight="1">
      <c r="H2032" s="1468"/>
      <c r="I2032" s="1495"/>
      <c r="J2032" s="1495"/>
      <c r="K2032" s="1495"/>
    </row>
    <row r="2033" spans="8:11" ht="24.95" customHeight="1">
      <c r="H2033" s="1468"/>
      <c r="I2033" s="1495"/>
      <c r="J2033" s="1495"/>
      <c r="K2033" s="1495"/>
    </row>
    <row r="2034" spans="8:11" ht="24.95" customHeight="1">
      <c r="H2034" s="1468"/>
      <c r="I2034" s="1495"/>
      <c r="J2034" s="1495"/>
      <c r="K2034" s="1495"/>
    </row>
    <row r="2035" spans="8:11" ht="24.95" customHeight="1">
      <c r="H2035" s="1468"/>
      <c r="I2035" s="1495"/>
      <c r="J2035" s="1495"/>
      <c r="K2035" s="1495"/>
    </row>
    <row r="2036" spans="8:11" ht="24.95" customHeight="1">
      <c r="H2036" s="1468"/>
      <c r="I2036" s="1495"/>
      <c r="J2036" s="1495"/>
      <c r="K2036" s="1495"/>
    </row>
    <row r="2037" spans="8:11" ht="24.95" customHeight="1">
      <c r="H2037" s="1468"/>
      <c r="I2037" s="1495"/>
      <c r="J2037" s="1495"/>
      <c r="K2037" s="1495"/>
    </row>
    <row r="2038" spans="8:11" ht="24.95" customHeight="1">
      <c r="H2038" s="1468"/>
      <c r="I2038" s="1495"/>
      <c r="J2038" s="1495"/>
      <c r="K2038" s="1495"/>
    </row>
    <row r="2039" spans="8:11" ht="24.95" customHeight="1">
      <c r="H2039" s="1468"/>
      <c r="I2039" s="1495"/>
      <c r="J2039" s="1495"/>
      <c r="K2039" s="1495"/>
    </row>
    <row r="2040" spans="8:11" ht="24.95" customHeight="1">
      <c r="H2040" s="1468"/>
      <c r="I2040" s="1495"/>
      <c r="J2040" s="1495"/>
      <c r="K2040" s="1495"/>
    </row>
    <row r="2041" spans="8:11" ht="24.95" customHeight="1">
      <c r="H2041" s="1468"/>
      <c r="I2041" s="1495"/>
      <c r="J2041" s="1495"/>
      <c r="K2041" s="1495"/>
    </row>
    <row r="2042" spans="8:11" ht="24.95" customHeight="1">
      <c r="H2042" s="1468"/>
      <c r="I2042" s="1495"/>
      <c r="J2042" s="1495"/>
      <c r="K2042" s="1495"/>
    </row>
    <row r="2043" spans="8:11" ht="24.95" customHeight="1">
      <c r="H2043" s="1468"/>
      <c r="I2043" s="1495"/>
      <c r="J2043" s="1495"/>
      <c r="K2043" s="1495"/>
    </row>
    <row r="2044" spans="8:11" ht="24.95" customHeight="1">
      <c r="H2044" s="1468"/>
      <c r="I2044" s="1495"/>
      <c r="J2044" s="1495"/>
      <c r="K2044" s="1495"/>
    </row>
    <row r="2045" spans="8:11" ht="24.95" customHeight="1">
      <c r="H2045" s="1468"/>
      <c r="I2045" s="1495"/>
      <c r="J2045" s="1495"/>
      <c r="K2045" s="1495"/>
    </row>
    <row r="2046" spans="8:11" ht="24.95" customHeight="1">
      <c r="H2046" s="1468"/>
      <c r="I2046" s="1495"/>
      <c r="J2046" s="1495"/>
      <c r="K2046" s="1495"/>
    </row>
    <row r="2047" spans="8:11" ht="24.95" customHeight="1">
      <c r="H2047" s="1468"/>
      <c r="I2047" s="1495"/>
      <c r="J2047" s="1495"/>
      <c r="K2047" s="1495"/>
    </row>
    <row r="2048" spans="8:11" ht="24.95" customHeight="1">
      <c r="H2048" s="1468"/>
      <c r="I2048" s="1495"/>
      <c r="J2048" s="1495"/>
      <c r="K2048" s="1495"/>
    </row>
    <row r="2049" spans="8:11" ht="24.95" customHeight="1">
      <c r="H2049" s="1468"/>
      <c r="I2049" s="1495"/>
      <c r="J2049" s="1495"/>
      <c r="K2049" s="1495"/>
    </row>
    <row r="2050" spans="8:11" ht="24.95" customHeight="1">
      <c r="H2050" s="1468"/>
      <c r="I2050" s="1495"/>
      <c r="J2050" s="1495"/>
      <c r="K2050" s="1495"/>
    </row>
    <row r="2051" spans="8:11" ht="24.95" customHeight="1">
      <c r="H2051" s="1468"/>
      <c r="I2051" s="1495"/>
      <c r="J2051" s="1495"/>
      <c r="K2051" s="1495"/>
    </row>
    <row r="2052" spans="8:11" ht="24.95" customHeight="1">
      <c r="H2052" s="1468"/>
      <c r="I2052" s="1495"/>
      <c r="J2052" s="1495"/>
      <c r="K2052" s="1495"/>
    </row>
    <row r="2053" spans="8:11" ht="24.95" customHeight="1">
      <c r="H2053" s="1468"/>
      <c r="I2053" s="1495"/>
      <c r="J2053" s="1495"/>
      <c r="K2053" s="1495"/>
    </row>
    <row r="2054" spans="8:11" ht="24.95" customHeight="1">
      <c r="H2054" s="1468"/>
      <c r="I2054" s="1495"/>
      <c r="J2054" s="1495"/>
      <c r="K2054" s="1495"/>
    </row>
    <row r="2055" spans="8:11" ht="24.95" customHeight="1">
      <c r="H2055" s="1468"/>
      <c r="I2055" s="1495"/>
      <c r="J2055" s="1495"/>
      <c r="K2055" s="1495"/>
    </row>
    <row r="2056" spans="8:11" ht="24.95" customHeight="1">
      <c r="H2056" s="1468"/>
      <c r="I2056" s="1495"/>
      <c r="J2056" s="1495"/>
      <c r="K2056" s="1495"/>
    </row>
    <row r="2057" spans="8:11" ht="24.95" customHeight="1">
      <c r="H2057" s="1468"/>
      <c r="I2057" s="1495"/>
      <c r="J2057" s="1495"/>
      <c r="K2057" s="1495"/>
    </row>
    <row r="2058" spans="8:11" ht="24.95" customHeight="1">
      <c r="H2058" s="1468"/>
      <c r="I2058" s="1495"/>
      <c r="J2058" s="1495"/>
      <c r="K2058" s="1495"/>
    </row>
    <row r="2059" spans="8:11" ht="24.95" customHeight="1">
      <c r="H2059" s="1468"/>
      <c r="I2059" s="1495"/>
      <c r="J2059" s="1495"/>
      <c r="K2059" s="1495"/>
    </row>
    <row r="2060" spans="8:11" ht="24.95" customHeight="1">
      <c r="H2060" s="1468"/>
      <c r="I2060" s="1495"/>
      <c r="J2060" s="1495"/>
      <c r="K2060" s="1495"/>
    </row>
    <row r="2061" spans="8:11" ht="24.95" customHeight="1">
      <c r="H2061" s="1468"/>
      <c r="I2061" s="1495"/>
      <c r="J2061" s="1495"/>
      <c r="K2061" s="1495"/>
    </row>
    <row r="2062" spans="8:11" ht="24.95" customHeight="1">
      <c r="H2062" s="1468"/>
      <c r="I2062" s="1495"/>
      <c r="J2062" s="1495"/>
      <c r="K2062" s="1495"/>
    </row>
    <row r="2063" spans="8:11" ht="24.95" customHeight="1">
      <c r="H2063" s="1468"/>
      <c r="I2063" s="1495"/>
      <c r="J2063" s="1495"/>
      <c r="K2063" s="1495"/>
    </row>
    <row r="2064" spans="8:11" ht="24.95" customHeight="1">
      <c r="H2064" s="1468"/>
      <c r="I2064" s="1495"/>
      <c r="J2064" s="1495"/>
      <c r="K2064" s="1495"/>
    </row>
    <row r="2065" spans="8:11" ht="24.95" customHeight="1">
      <c r="H2065" s="1468"/>
      <c r="I2065" s="1495"/>
      <c r="J2065" s="1495"/>
      <c r="K2065" s="1495"/>
    </row>
    <row r="2066" spans="8:11" ht="24.95" customHeight="1">
      <c r="H2066" s="1468"/>
      <c r="I2066" s="1495"/>
      <c r="J2066" s="1495"/>
      <c r="K2066" s="1495"/>
    </row>
    <row r="2067" spans="8:11" ht="24.95" customHeight="1">
      <c r="H2067" s="1468"/>
      <c r="I2067" s="1495"/>
      <c r="J2067" s="1495"/>
      <c r="K2067" s="1495"/>
    </row>
    <row r="2068" spans="8:11" ht="24.95" customHeight="1">
      <c r="H2068" s="1468"/>
      <c r="I2068" s="1495"/>
      <c r="J2068" s="1495"/>
      <c r="K2068" s="1495"/>
    </row>
    <row r="2069" spans="8:11" ht="24.95" customHeight="1">
      <c r="H2069" s="1468"/>
      <c r="I2069" s="1495"/>
      <c r="J2069" s="1495"/>
      <c r="K2069" s="1495"/>
    </row>
    <row r="2070" spans="8:11" ht="24.95" customHeight="1">
      <c r="H2070" s="1468"/>
      <c r="I2070" s="1495"/>
      <c r="J2070" s="1495"/>
      <c r="K2070" s="1495"/>
    </row>
    <row r="2071" spans="8:11" ht="24.95" customHeight="1">
      <c r="H2071" s="1468"/>
      <c r="I2071" s="1495"/>
      <c r="J2071" s="1495"/>
      <c r="K2071" s="1495"/>
    </row>
    <row r="2072" spans="8:11" ht="24.95" customHeight="1">
      <c r="H2072" s="1468"/>
      <c r="I2072" s="1495"/>
      <c r="J2072" s="1495"/>
      <c r="K2072" s="1495"/>
    </row>
    <row r="2073" spans="8:11" ht="24.95" customHeight="1">
      <c r="H2073" s="1468"/>
      <c r="I2073" s="1495"/>
      <c r="J2073" s="1495"/>
      <c r="K2073" s="1495"/>
    </row>
    <row r="2074" spans="8:11" ht="24.95" customHeight="1">
      <c r="H2074" s="1468"/>
      <c r="I2074" s="1495"/>
      <c r="J2074" s="1495"/>
      <c r="K2074" s="1495"/>
    </row>
    <row r="2075" spans="8:11" ht="24.95" customHeight="1">
      <c r="H2075" s="1468"/>
      <c r="I2075" s="1495"/>
      <c r="J2075" s="1495"/>
      <c r="K2075" s="1495"/>
    </row>
    <row r="2076" spans="8:11" ht="24.95" customHeight="1">
      <c r="H2076" s="1468"/>
      <c r="I2076" s="1495"/>
      <c r="J2076" s="1495"/>
      <c r="K2076" s="1495"/>
    </row>
    <row r="2077" spans="8:11" ht="24.95" customHeight="1">
      <c r="H2077" s="1468"/>
      <c r="I2077" s="1495"/>
      <c r="J2077" s="1495"/>
      <c r="K2077" s="1495"/>
    </row>
    <row r="2078" spans="8:11" ht="24.95" customHeight="1">
      <c r="H2078" s="1468"/>
      <c r="I2078" s="1495"/>
      <c r="J2078" s="1495"/>
      <c r="K2078" s="1495"/>
    </row>
    <row r="2079" spans="8:11" ht="24.95" customHeight="1">
      <c r="H2079" s="1468"/>
      <c r="I2079" s="1495"/>
      <c r="J2079" s="1495"/>
      <c r="K2079" s="1495"/>
    </row>
    <row r="2080" spans="8:11" ht="24.95" customHeight="1">
      <c r="H2080" s="1468"/>
      <c r="I2080" s="1495"/>
      <c r="J2080" s="1495"/>
      <c r="K2080" s="1495"/>
    </row>
    <row r="2081" spans="8:11" ht="24.95" customHeight="1">
      <c r="H2081" s="1468"/>
      <c r="I2081" s="1495"/>
      <c r="J2081" s="1495"/>
      <c r="K2081" s="1495"/>
    </row>
    <row r="2082" spans="8:11" ht="24.95" customHeight="1">
      <c r="H2082" s="1468"/>
      <c r="I2082" s="1495"/>
      <c r="J2082" s="1495"/>
      <c r="K2082" s="1495"/>
    </row>
    <row r="2083" spans="8:11" ht="24.95" customHeight="1">
      <c r="H2083" s="1468"/>
      <c r="I2083" s="1495"/>
      <c r="J2083" s="1495"/>
      <c r="K2083" s="1495"/>
    </row>
    <row r="2084" spans="8:11" ht="24.95" customHeight="1">
      <c r="H2084" s="1468"/>
      <c r="I2084" s="1495"/>
      <c r="J2084" s="1495"/>
      <c r="K2084" s="1495"/>
    </row>
    <row r="2085" spans="8:11" ht="24.95" customHeight="1">
      <c r="H2085" s="1468"/>
      <c r="I2085" s="1495"/>
      <c r="J2085" s="1495"/>
      <c r="K2085" s="1495"/>
    </row>
    <row r="2086" spans="8:11" ht="24.95" customHeight="1">
      <c r="H2086" s="1468"/>
      <c r="I2086" s="1495"/>
      <c r="J2086" s="1495"/>
      <c r="K2086" s="1495"/>
    </row>
    <row r="2087" spans="8:11" ht="24.95" customHeight="1">
      <c r="H2087" s="1468"/>
      <c r="I2087" s="1495"/>
      <c r="J2087" s="1495"/>
      <c r="K2087" s="1495"/>
    </row>
    <row r="2088" spans="8:11" ht="24.95" customHeight="1">
      <c r="H2088" s="1468"/>
      <c r="I2088" s="1495"/>
      <c r="J2088" s="1495"/>
      <c r="K2088" s="1495"/>
    </row>
    <row r="2089" spans="8:11" ht="24.95" customHeight="1">
      <c r="H2089" s="1468"/>
      <c r="I2089" s="1495"/>
      <c r="J2089" s="1495"/>
      <c r="K2089" s="1495"/>
    </row>
    <row r="2090" spans="8:11" ht="24.95" customHeight="1">
      <c r="H2090" s="1468"/>
      <c r="I2090" s="1495"/>
      <c r="J2090" s="1495"/>
      <c r="K2090" s="1495"/>
    </row>
    <row r="2091" spans="8:11" ht="24.95" customHeight="1">
      <c r="H2091" s="1468"/>
      <c r="I2091" s="1495"/>
      <c r="J2091" s="1495"/>
      <c r="K2091" s="1495"/>
    </row>
    <row r="2092" spans="8:11" ht="24.95" customHeight="1">
      <c r="H2092" s="1468"/>
      <c r="I2092" s="1495"/>
      <c r="J2092" s="1495"/>
      <c r="K2092" s="1495"/>
    </row>
    <row r="2093" spans="8:11" ht="24.95" customHeight="1">
      <c r="H2093" s="1468"/>
      <c r="I2093" s="1495"/>
      <c r="J2093" s="1495"/>
      <c r="K2093" s="1495"/>
    </row>
    <row r="2094" spans="8:11" ht="24.95" customHeight="1">
      <c r="H2094" s="1468"/>
      <c r="I2094" s="1495"/>
      <c r="J2094" s="1495"/>
      <c r="K2094" s="1495"/>
    </row>
    <row r="2095" spans="8:11" ht="24.95" customHeight="1">
      <c r="H2095" s="1468"/>
      <c r="I2095" s="1495"/>
      <c r="J2095" s="1495"/>
      <c r="K2095" s="1495"/>
    </row>
    <row r="2096" spans="8:11" ht="24.95" customHeight="1">
      <c r="H2096" s="1468"/>
      <c r="I2096" s="1495"/>
      <c r="J2096" s="1495"/>
      <c r="K2096" s="1495"/>
    </row>
    <row r="2097" spans="8:11" ht="24.95" customHeight="1">
      <c r="H2097" s="1468"/>
      <c r="I2097" s="1495"/>
      <c r="J2097" s="1495"/>
      <c r="K2097" s="1495"/>
    </row>
    <row r="2098" spans="8:11" ht="24.95" customHeight="1">
      <c r="H2098" s="1468"/>
      <c r="I2098" s="1495"/>
      <c r="J2098" s="1495"/>
      <c r="K2098" s="1495"/>
    </row>
    <row r="2099" spans="8:11" ht="24.95" customHeight="1">
      <c r="H2099" s="1468"/>
      <c r="I2099" s="1495"/>
      <c r="J2099" s="1495"/>
      <c r="K2099" s="1495"/>
    </row>
    <row r="2100" spans="8:11" ht="24.95" customHeight="1">
      <c r="H2100" s="1468"/>
      <c r="I2100" s="1495"/>
      <c r="J2100" s="1495"/>
      <c r="K2100" s="1495"/>
    </row>
    <row r="2101" spans="8:11" ht="24.95" customHeight="1">
      <c r="H2101" s="1468"/>
      <c r="I2101" s="1495"/>
      <c r="J2101" s="1495"/>
      <c r="K2101" s="1495"/>
    </row>
    <row r="2102" spans="8:11" ht="24.95" customHeight="1">
      <c r="H2102" s="1468"/>
      <c r="I2102" s="1495"/>
      <c r="J2102" s="1495"/>
      <c r="K2102" s="1495"/>
    </row>
    <row r="2103" spans="8:11" ht="24.95" customHeight="1">
      <c r="H2103" s="1468"/>
      <c r="I2103" s="1495"/>
      <c r="J2103" s="1495"/>
      <c r="K2103" s="1495"/>
    </row>
    <row r="2104" spans="8:11" ht="24.95" customHeight="1">
      <c r="H2104" s="1468"/>
      <c r="I2104" s="1495"/>
      <c r="J2104" s="1495"/>
      <c r="K2104" s="1495"/>
    </row>
    <row r="2105" spans="8:11" ht="24.95" customHeight="1">
      <c r="H2105" s="1468"/>
      <c r="I2105" s="1495"/>
      <c r="J2105" s="1495"/>
      <c r="K2105" s="1495"/>
    </row>
    <row r="2106" spans="8:11" ht="24.95" customHeight="1">
      <c r="H2106" s="1468"/>
      <c r="I2106" s="1495"/>
      <c r="J2106" s="1495"/>
      <c r="K2106" s="1495"/>
    </row>
    <row r="2107" spans="8:11" ht="24.95" customHeight="1">
      <c r="H2107" s="1468"/>
      <c r="I2107" s="1495"/>
      <c r="J2107" s="1495"/>
      <c r="K2107" s="1495"/>
    </row>
    <row r="2108" spans="8:11" ht="24.95" customHeight="1">
      <c r="H2108" s="1468"/>
      <c r="I2108" s="1495"/>
      <c r="J2108" s="1495"/>
      <c r="K2108" s="1495"/>
    </row>
    <row r="2109" spans="8:11" ht="24.95" customHeight="1">
      <c r="H2109" s="1468"/>
      <c r="I2109" s="1495"/>
      <c r="J2109" s="1495"/>
      <c r="K2109" s="1495"/>
    </row>
    <row r="2110" spans="8:11" ht="24.95" customHeight="1">
      <c r="H2110" s="1468"/>
      <c r="I2110" s="1495"/>
      <c r="J2110" s="1495"/>
      <c r="K2110" s="1495"/>
    </row>
    <row r="2111" spans="8:11" ht="24.95" customHeight="1">
      <c r="H2111" s="1468"/>
      <c r="I2111" s="1495"/>
      <c r="J2111" s="1495"/>
      <c r="K2111" s="1495"/>
    </row>
    <row r="2112" spans="8:11" ht="24.95" customHeight="1">
      <c r="H2112" s="1468"/>
      <c r="I2112" s="1495"/>
      <c r="J2112" s="1495"/>
      <c r="K2112" s="1495"/>
    </row>
    <row r="2113" spans="8:11" ht="24.95" customHeight="1">
      <c r="H2113" s="1468"/>
      <c r="I2113" s="1495"/>
      <c r="J2113" s="1495"/>
      <c r="K2113" s="1495"/>
    </row>
    <row r="2114" spans="8:11" ht="24.95" customHeight="1">
      <c r="H2114" s="1468"/>
      <c r="I2114" s="1495"/>
      <c r="J2114" s="1495"/>
      <c r="K2114" s="1495"/>
    </row>
    <row r="2115" spans="8:11" ht="24.95" customHeight="1">
      <c r="H2115" s="1468"/>
      <c r="I2115" s="1495"/>
      <c r="J2115" s="1495"/>
      <c r="K2115" s="1495"/>
    </row>
    <row r="2116" spans="8:11" ht="24.95" customHeight="1">
      <c r="H2116" s="1468"/>
      <c r="I2116" s="1495"/>
      <c r="J2116" s="1495"/>
      <c r="K2116" s="1495"/>
    </row>
    <row r="2117" spans="8:11" ht="24.95" customHeight="1">
      <c r="H2117" s="1468"/>
      <c r="I2117" s="1495"/>
      <c r="J2117" s="1495"/>
      <c r="K2117" s="1495"/>
    </row>
    <row r="2118" spans="8:11" ht="24.95" customHeight="1">
      <c r="H2118" s="1468"/>
      <c r="I2118" s="1495"/>
      <c r="J2118" s="1495"/>
      <c r="K2118" s="1495"/>
    </row>
    <row r="2119" spans="8:11" ht="24.95" customHeight="1">
      <c r="H2119" s="1468"/>
      <c r="I2119" s="1495"/>
      <c r="J2119" s="1495"/>
      <c r="K2119" s="1495"/>
    </row>
    <row r="2120" spans="8:11" ht="24.95" customHeight="1">
      <c r="H2120" s="1468"/>
      <c r="I2120" s="1495"/>
      <c r="J2120" s="1495"/>
      <c r="K2120" s="1495"/>
    </row>
    <row r="2121" spans="8:11" ht="24.95" customHeight="1">
      <c r="H2121" s="1468"/>
      <c r="I2121" s="1495"/>
      <c r="J2121" s="1495"/>
      <c r="K2121" s="1495"/>
    </row>
    <row r="2122" spans="8:11" ht="24.95" customHeight="1">
      <c r="H2122" s="1468"/>
      <c r="I2122" s="1495"/>
      <c r="J2122" s="1495"/>
      <c r="K2122" s="1495"/>
    </row>
    <row r="2123" spans="8:11" ht="24.95" customHeight="1">
      <c r="H2123" s="1468"/>
      <c r="I2123" s="1495"/>
      <c r="J2123" s="1495"/>
      <c r="K2123" s="1495"/>
    </row>
    <row r="2124" spans="8:11" ht="24.95" customHeight="1">
      <c r="H2124" s="1468"/>
      <c r="I2124" s="1495"/>
      <c r="J2124" s="1495"/>
      <c r="K2124" s="1495"/>
    </row>
    <row r="2125" spans="8:11" ht="24.95" customHeight="1">
      <c r="H2125" s="1468"/>
      <c r="I2125" s="1495"/>
      <c r="J2125" s="1495"/>
      <c r="K2125" s="1495"/>
    </row>
    <row r="2126" spans="8:11" ht="24.95" customHeight="1">
      <c r="H2126" s="1468"/>
      <c r="I2126" s="1495"/>
      <c r="J2126" s="1495"/>
      <c r="K2126" s="1495"/>
    </row>
    <row r="2127" spans="8:11" ht="24.95" customHeight="1">
      <c r="H2127" s="1468"/>
      <c r="I2127" s="1495"/>
      <c r="J2127" s="1495"/>
      <c r="K2127" s="1495"/>
    </row>
    <row r="2128" spans="8:11" ht="24.95" customHeight="1">
      <c r="H2128" s="1468"/>
      <c r="I2128" s="1495"/>
      <c r="J2128" s="1495"/>
      <c r="K2128" s="1495"/>
    </row>
    <row r="2129" spans="8:11" ht="24.95" customHeight="1">
      <c r="H2129" s="1468"/>
      <c r="I2129" s="1495"/>
      <c r="J2129" s="1495"/>
      <c r="K2129" s="1495"/>
    </row>
    <row r="2130" spans="8:11" ht="24.95" customHeight="1">
      <c r="H2130" s="1468"/>
      <c r="I2130" s="1495"/>
      <c r="J2130" s="1495"/>
      <c r="K2130" s="1495"/>
    </row>
    <row r="2131" spans="8:11" ht="24.95" customHeight="1">
      <c r="H2131" s="1468"/>
      <c r="I2131" s="1495"/>
      <c r="J2131" s="1495"/>
      <c r="K2131" s="1495"/>
    </row>
    <row r="2132" spans="8:11" ht="24.95" customHeight="1">
      <c r="H2132" s="1468"/>
      <c r="I2132" s="1495"/>
      <c r="J2132" s="1495"/>
      <c r="K2132" s="1495"/>
    </row>
    <row r="2133" spans="8:11" ht="24.95" customHeight="1">
      <c r="H2133" s="1468"/>
      <c r="I2133" s="1495"/>
      <c r="J2133" s="1495"/>
      <c r="K2133" s="1495"/>
    </row>
    <row r="2134" spans="8:11" ht="24.95" customHeight="1">
      <c r="H2134" s="1468"/>
      <c r="I2134" s="1495"/>
      <c r="J2134" s="1495"/>
      <c r="K2134" s="1495"/>
    </row>
    <row r="2135" spans="8:11" ht="24.95" customHeight="1">
      <c r="H2135" s="1468"/>
      <c r="I2135" s="1495"/>
      <c r="J2135" s="1495"/>
      <c r="K2135" s="1495"/>
    </row>
    <row r="2136" spans="8:11" ht="24.95" customHeight="1">
      <c r="H2136" s="1468"/>
      <c r="I2136" s="1495"/>
      <c r="J2136" s="1495"/>
      <c r="K2136" s="1495"/>
    </row>
    <row r="2137" spans="8:11" ht="24.95" customHeight="1">
      <c r="H2137" s="1468"/>
      <c r="I2137" s="1495"/>
      <c r="J2137" s="1495"/>
      <c r="K2137" s="1495"/>
    </row>
    <row r="2138" spans="8:11" ht="24.95" customHeight="1">
      <c r="H2138" s="1468"/>
      <c r="I2138" s="1495"/>
      <c r="J2138" s="1495"/>
      <c r="K2138" s="1495"/>
    </row>
    <row r="2139" spans="8:11" ht="24.95" customHeight="1">
      <c r="H2139" s="1468"/>
      <c r="I2139" s="1495"/>
      <c r="J2139" s="1495"/>
      <c r="K2139" s="1495"/>
    </row>
    <row r="2140" spans="8:11" ht="24.95" customHeight="1">
      <c r="H2140" s="1468"/>
      <c r="I2140" s="1495"/>
      <c r="J2140" s="1495"/>
      <c r="K2140" s="1495"/>
    </row>
    <row r="2141" spans="8:11" ht="24.95" customHeight="1">
      <c r="H2141" s="1468"/>
      <c r="I2141" s="1495"/>
      <c r="J2141" s="1495"/>
      <c r="K2141" s="1495"/>
    </row>
    <row r="2142" spans="8:11" ht="24.95" customHeight="1">
      <c r="H2142" s="1468"/>
      <c r="I2142" s="1495"/>
      <c r="J2142" s="1495"/>
      <c r="K2142" s="1495"/>
    </row>
    <row r="2143" spans="8:11" ht="24.95" customHeight="1">
      <c r="H2143" s="1468"/>
      <c r="I2143" s="1495"/>
      <c r="J2143" s="1495"/>
      <c r="K2143" s="1495"/>
    </row>
    <row r="2144" spans="8:11" ht="24.95" customHeight="1">
      <c r="H2144" s="1468"/>
      <c r="I2144" s="1495"/>
      <c r="J2144" s="1495"/>
      <c r="K2144" s="1495"/>
    </row>
    <row r="2145" spans="8:11" ht="24.95" customHeight="1">
      <c r="H2145" s="1468"/>
      <c r="I2145" s="1495"/>
      <c r="J2145" s="1495"/>
      <c r="K2145" s="1495"/>
    </row>
    <row r="2146" spans="8:11" ht="24.95" customHeight="1">
      <c r="H2146" s="1468"/>
      <c r="I2146" s="1495"/>
      <c r="J2146" s="1495"/>
      <c r="K2146" s="1495"/>
    </row>
    <row r="2147" spans="8:11" ht="24.95" customHeight="1">
      <c r="H2147" s="1468"/>
      <c r="I2147" s="1495"/>
      <c r="J2147" s="1495"/>
      <c r="K2147" s="1495"/>
    </row>
    <row r="2148" spans="8:11" ht="24.95" customHeight="1">
      <c r="H2148" s="1468"/>
      <c r="I2148" s="1495"/>
      <c r="J2148" s="1495"/>
      <c r="K2148" s="1495"/>
    </row>
    <row r="2149" spans="8:11" ht="24.95" customHeight="1">
      <c r="H2149" s="1468"/>
      <c r="I2149" s="1495"/>
      <c r="J2149" s="1495"/>
      <c r="K2149" s="1495"/>
    </row>
    <row r="2150" spans="8:11" ht="24.95" customHeight="1">
      <c r="H2150" s="1468"/>
      <c r="I2150" s="1495"/>
      <c r="J2150" s="1495"/>
      <c r="K2150" s="1495"/>
    </row>
    <row r="2151" spans="8:11" ht="24.95" customHeight="1">
      <c r="H2151" s="1468"/>
      <c r="I2151" s="1495"/>
      <c r="J2151" s="1495"/>
      <c r="K2151" s="1495"/>
    </row>
    <row r="2152" spans="8:11" ht="24.95" customHeight="1">
      <c r="H2152" s="1468"/>
      <c r="I2152" s="1495"/>
      <c r="J2152" s="1495"/>
      <c r="K2152" s="1495"/>
    </row>
    <row r="2153" spans="8:11" ht="24.95" customHeight="1">
      <c r="H2153" s="1468"/>
      <c r="I2153" s="1495"/>
      <c r="J2153" s="1495"/>
      <c r="K2153" s="1495"/>
    </row>
    <row r="2154" spans="8:11" ht="24.95" customHeight="1">
      <c r="H2154" s="1468"/>
      <c r="I2154" s="1495"/>
      <c r="J2154" s="1495"/>
      <c r="K2154" s="1495"/>
    </row>
    <row r="2155" spans="8:11" ht="24.95" customHeight="1">
      <c r="H2155" s="1468"/>
      <c r="I2155" s="1495"/>
      <c r="J2155" s="1495"/>
      <c r="K2155" s="1495"/>
    </row>
    <row r="2156" spans="8:11" ht="24.95" customHeight="1">
      <c r="H2156" s="1468"/>
      <c r="I2156" s="1495"/>
      <c r="J2156" s="1495"/>
      <c r="K2156" s="1495"/>
    </row>
    <row r="2157" spans="8:11" ht="24.95" customHeight="1">
      <c r="H2157" s="1468"/>
      <c r="I2157" s="1495"/>
      <c r="J2157" s="1495"/>
      <c r="K2157" s="1495"/>
    </row>
    <row r="2158" spans="8:11" ht="24.95" customHeight="1">
      <c r="H2158" s="1468"/>
      <c r="I2158" s="1495"/>
      <c r="J2158" s="1495"/>
      <c r="K2158" s="1495"/>
    </row>
    <row r="2159" spans="8:11" ht="24.95" customHeight="1">
      <c r="H2159" s="1468"/>
      <c r="I2159" s="1495"/>
      <c r="J2159" s="1495"/>
      <c r="K2159" s="1495"/>
    </row>
    <row r="2160" spans="8:11" ht="24.95" customHeight="1">
      <c r="H2160" s="1468"/>
      <c r="I2160" s="1495"/>
      <c r="J2160" s="1495"/>
      <c r="K2160" s="1495"/>
    </row>
    <row r="2161" spans="8:11" ht="24.95" customHeight="1">
      <c r="H2161" s="1468"/>
      <c r="I2161" s="1495"/>
      <c r="J2161" s="1495"/>
      <c r="K2161" s="1495"/>
    </row>
    <row r="2162" spans="8:11" ht="24.95" customHeight="1">
      <c r="H2162" s="1468"/>
      <c r="I2162" s="1495"/>
      <c r="J2162" s="1495"/>
      <c r="K2162" s="1495"/>
    </row>
    <row r="2163" spans="8:11" ht="24.95" customHeight="1">
      <c r="H2163" s="1468"/>
      <c r="I2163" s="1495"/>
      <c r="J2163" s="1495"/>
      <c r="K2163" s="1495"/>
    </row>
    <row r="2164" spans="8:11" ht="24.95" customHeight="1">
      <c r="H2164" s="1468"/>
      <c r="I2164" s="1495"/>
      <c r="J2164" s="1495"/>
      <c r="K2164" s="1495"/>
    </row>
    <row r="2165" spans="8:11" ht="24.95" customHeight="1">
      <c r="H2165" s="1468"/>
      <c r="I2165" s="1495"/>
      <c r="J2165" s="1495"/>
      <c r="K2165" s="1495"/>
    </row>
    <row r="2166" spans="8:11" ht="24.95" customHeight="1">
      <c r="H2166" s="1468"/>
      <c r="I2166" s="1495"/>
      <c r="J2166" s="1495"/>
      <c r="K2166" s="1495"/>
    </row>
    <row r="2167" spans="8:11" ht="24.95" customHeight="1">
      <c r="H2167" s="1468"/>
      <c r="I2167" s="1495"/>
      <c r="J2167" s="1495"/>
      <c r="K2167" s="1495"/>
    </row>
    <row r="2168" spans="8:11" ht="24.95" customHeight="1">
      <c r="H2168" s="1468"/>
      <c r="I2168" s="1495"/>
      <c r="J2168" s="1495"/>
      <c r="K2168" s="1495"/>
    </row>
    <row r="2169" spans="8:11" ht="24.95" customHeight="1">
      <c r="H2169" s="1468"/>
      <c r="I2169" s="1495"/>
      <c r="J2169" s="1495"/>
      <c r="K2169" s="1495"/>
    </row>
    <row r="2170" spans="8:11" ht="24.95" customHeight="1">
      <c r="H2170" s="1468"/>
      <c r="I2170" s="1495"/>
      <c r="J2170" s="1495"/>
      <c r="K2170" s="1495"/>
    </row>
    <row r="2171" spans="8:11" ht="24.95" customHeight="1">
      <c r="H2171" s="1468"/>
      <c r="I2171" s="1495"/>
      <c r="J2171" s="1495"/>
      <c r="K2171" s="1495"/>
    </row>
    <row r="2172" spans="8:11" ht="24.95" customHeight="1">
      <c r="H2172" s="1468"/>
      <c r="I2172" s="1495"/>
      <c r="J2172" s="1495"/>
      <c r="K2172" s="1495"/>
    </row>
    <row r="2173" spans="8:11" ht="24.95" customHeight="1">
      <c r="H2173" s="1468"/>
      <c r="I2173" s="1495"/>
      <c r="J2173" s="1495"/>
      <c r="K2173" s="1495"/>
    </row>
    <row r="2174" spans="8:11" ht="24.95" customHeight="1">
      <c r="H2174" s="1468"/>
      <c r="I2174" s="1495"/>
      <c r="J2174" s="1495"/>
      <c r="K2174" s="1495"/>
    </row>
    <row r="2175" spans="8:11" ht="24.95" customHeight="1">
      <c r="H2175" s="1468"/>
      <c r="I2175" s="1495"/>
      <c r="J2175" s="1495"/>
      <c r="K2175" s="1495"/>
    </row>
    <row r="2176" spans="8:11" ht="24.95" customHeight="1">
      <c r="H2176" s="1468"/>
      <c r="I2176" s="1495"/>
      <c r="J2176" s="1495"/>
      <c r="K2176" s="1495"/>
    </row>
    <row r="2177" spans="8:11" ht="24.95" customHeight="1">
      <c r="H2177" s="1468"/>
      <c r="I2177" s="1495"/>
      <c r="J2177" s="1495"/>
      <c r="K2177" s="1495"/>
    </row>
    <row r="2178" spans="8:11" ht="24.95" customHeight="1">
      <c r="H2178" s="1468"/>
      <c r="I2178" s="1495"/>
      <c r="J2178" s="1495"/>
      <c r="K2178" s="1495"/>
    </row>
    <row r="2179" spans="8:11" ht="24.95" customHeight="1">
      <c r="H2179" s="1468"/>
      <c r="I2179" s="1495"/>
      <c r="J2179" s="1495"/>
      <c r="K2179" s="1495"/>
    </row>
    <row r="2180" spans="8:11" ht="24.95" customHeight="1">
      <c r="H2180" s="1468"/>
      <c r="I2180" s="1495"/>
      <c r="J2180" s="1495"/>
      <c r="K2180" s="1495"/>
    </row>
    <row r="2181" spans="8:11" ht="24.95" customHeight="1">
      <c r="H2181" s="1468"/>
      <c r="I2181" s="1495"/>
      <c r="J2181" s="1495"/>
      <c r="K2181" s="1495"/>
    </row>
    <row r="2182" spans="8:11" ht="24.95" customHeight="1">
      <c r="H2182" s="1468"/>
      <c r="I2182" s="1495"/>
      <c r="J2182" s="1495"/>
      <c r="K2182" s="1495"/>
    </row>
    <row r="2183" spans="8:11" ht="24.95" customHeight="1">
      <c r="H2183" s="1468"/>
      <c r="I2183" s="1495"/>
      <c r="J2183" s="1495"/>
      <c r="K2183" s="1495"/>
    </row>
    <row r="2184" spans="8:11" ht="24.95" customHeight="1">
      <c r="H2184" s="1468"/>
      <c r="I2184" s="1495"/>
      <c r="J2184" s="1495"/>
      <c r="K2184" s="1495"/>
    </row>
    <row r="2185" spans="8:11" ht="24.95" customHeight="1">
      <c r="H2185" s="1468"/>
      <c r="I2185" s="1495"/>
      <c r="J2185" s="1495"/>
      <c r="K2185" s="1495"/>
    </row>
    <row r="2186" spans="8:11" ht="24.95" customHeight="1">
      <c r="H2186" s="1468"/>
      <c r="I2186" s="1495"/>
      <c r="J2186" s="1495"/>
      <c r="K2186" s="1495"/>
    </row>
    <row r="2187" spans="8:11" ht="24.95" customHeight="1">
      <c r="H2187" s="1468"/>
      <c r="I2187" s="1495"/>
      <c r="J2187" s="1495"/>
      <c r="K2187" s="1495"/>
    </row>
    <row r="2188" spans="8:11" ht="24.95" customHeight="1">
      <c r="H2188" s="1468"/>
      <c r="I2188" s="1495"/>
      <c r="J2188" s="1495"/>
      <c r="K2188" s="1495"/>
    </row>
    <row r="2189" spans="8:11" ht="24.95" customHeight="1">
      <c r="H2189" s="1468"/>
      <c r="I2189" s="1495"/>
      <c r="J2189" s="1495"/>
      <c r="K2189" s="1495"/>
    </row>
    <row r="2190" spans="8:11" ht="24.95" customHeight="1">
      <c r="H2190" s="1468"/>
      <c r="I2190" s="1495"/>
      <c r="J2190" s="1495"/>
      <c r="K2190" s="1495"/>
    </row>
    <row r="2191" spans="8:11" ht="24.95" customHeight="1">
      <c r="H2191" s="1468"/>
      <c r="I2191" s="1495"/>
      <c r="J2191" s="1495"/>
      <c r="K2191" s="1495"/>
    </row>
    <row r="2192" spans="8:11" ht="24.95" customHeight="1">
      <c r="H2192" s="1468"/>
      <c r="I2192" s="1495"/>
      <c r="J2192" s="1495"/>
      <c r="K2192" s="1495"/>
    </row>
    <row r="2193" spans="8:11" ht="24.95" customHeight="1">
      <c r="H2193" s="1468"/>
      <c r="I2193" s="1495"/>
      <c r="J2193" s="1495"/>
      <c r="K2193" s="1495"/>
    </row>
    <row r="2194" spans="8:11" ht="24.95" customHeight="1">
      <c r="H2194" s="1468"/>
      <c r="I2194" s="1495"/>
      <c r="J2194" s="1495"/>
      <c r="K2194" s="1495"/>
    </row>
    <row r="2195" spans="8:11" ht="24.95" customHeight="1">
      <c r="H2195" s="1468"/>
      <c r="I2195" s="1495"/>
      <c r="J2195" s="1495"/>
      <c r="K2195" s="1495"/>
    </row>
    <row r="2196" spans="8:11" ht="24.95" customHeight="1">
      <c r="H2196" s="1468"/>
      <c r="I2196" s="1495"/>
      <c r="J2196" s="1495"/>
      <c r="K2196" s="1495"/>
    </row>
    <row r="2197" spans="8:11" ht="24.95" customHeight="1">
      <c r="H2197" s="1468"/>
      <c r="I2197" s="1495"/>
      <c r="J2197" s="1495"/>
      <c r="K2197" s="1495"/>
    </row>
    <row r="2198" spans="8:11" ht="24.95" customHeight="1">
      <c r="H2198" s="1468"/>
      <c r="I2198" s="1495"/>
      <c r="J2198" s="1495"/>
      <c r="K2198" s="1495"/>
    </row>
    <row r="2199" spans="8:11" ht="24.95" customHeight="1">
      <c r="H2199" s="1468"/>
      <c r="I2199" s="1495"/>
      <c r="J2199" s="1495"/>
      <c r="K2199" s="1495"/>
    </row>
    <row r="2200" spans="8:11" ht="24.95" customHeight="1">
      <c r="H2200" s="1468"/>
      <c r="I2200" s="1495"/>
      <c r="J2200" s="1495"/>
      <c r="K2200" s="1495"/>
    </row>
    <row r="2201" spans="8:11" ht="24.95" customHeight="1">
      <c r="H2201" s="1468"/>
      <c r="I2201" s="1495"/>
      <c r="J2201" s="1495"/>
      <c r="K2201" s="1495"/>
    </row>
    <row r="2202" spans="8:11" ht="24.95" customHeight="1">
      <c r="H2202" s="1468"/>
      <c r="I2202" s="1495"/>
      <c r="J2202" s="1495"/>
      <c r="K2202" s="1495"/>
    </row>
    <row r="2203" spans="8:11" ht="24.95" customHeight="1">
      <c r="H2203" s="1468"/>
      <c r="I2203" s="1495"/>
      <c r="J2203" s="1495"/>
      <c r="K2203" s="1495"/>
    </row>
    <row r="2204" spans="8:11" ht="24.95" customHeight="1">
      <c r="H2204" s="1468"/>
      <c r="I2204" s="1495"/>
      <c r="J2204" s="1495"/>
      <c r="K2204" s="1495"/>
    </row>
    <row r="2205" spans="8:11" ht="24.95" customHeight="1">
      <c r="H2205" s="1468"/>
      <c r="I2205" s="1495"/>
      <c r="J2205" s="1495"/>
      <c r="K2205" s="1495"/>
    </row>
    <row r="2206" spans="8:11" ht="24.95" customHeight="1">
      <c r="H2206" s="1468"/>
      <c r="I2206" s="1495"/>
      <c r="J2206" s="1495"/>
      <c r="K2206" s="1495"/>
    </row>
    <row r="2207" spans="8:11" ht="24.95" customHeight="1">
      <c r="H2207" s="1468"/>
      <c r="I2207" s="1495"/>
      <c r="J2207" s="1495"/>
      <c r="K2207" s="1495"/>
    </row>
    <row r="2208" spans="8:11" ht="24.95" customHeight="1">
      <c r="H2208" s="1468"/>
      <c r="I2208" s="1495"/>
      <c r="J2208" s="1495"/>
      <c r="K2208" s="1495"/>
    </row>
    <row r="2209" spans="8:11" ht="24.95" customHeight="1">
      <c r="H2209" s="1468"/>
      <c r="I2209" s="1495"/>
      <c r="J2209" s="1495"/>
      <c r="K2209" s="1495"/>
    </row>
    <row r="2210" spans="8:11" ht="24.95" customHeight="1">
      <c r="H2210" s="1468"/>
      <c r="I2210" s="1495"/>
      <c r="J2210" s="1495"/>
      <c r="K2210" s="1495"/>
    </row>
    <row r="2211" spans="8:11" ht="24.95" customHeight="1">
      <c r="H2211" s="1468"/>
      <c r="I2211" s="1495"/>
      <c r="J2211" s="1495"/>
      <c r="K2211" s="1495"/>
    </row>
    <row r="2212" spans="8:11" ht="24.95" customHeight="1">
      <c r="H2212" s="1468"/>
      <c r="I2212" s="1495"/>
      <c r="J2212" s="1495"/>
      <c r="K2212" s="1495"/>
    </row>
    <row r="2213" spans="8:11" ht="24.95" customHeight="1">
      <c r="H2213" s="1468"/>
      <c r="I2213" s="1495"/>
      <c r="J2213" s="1495"/>
      <c r="K2213" s="1495"/>
    </row>
    <row r="2214" spans="8:11" ht="24.95" customHeight="1">
      <c r="H2214" s="1468"/>
      <c r="I2214" s="1495"/>
      <c r="J2214" s="1495"/>
      <c r="K2214" s="1495"/>
    </row>
    <row r="2215" spans="8:11" ht="24.95" customHeight="1">
      <c r="H2215" s="1468"/>
      <c r="I2215" s="1495"/>
      <c r="J2215" s="1495"/>
      <c r="K2215" s="1495"/>
    </row>
    <row r="2216" spans="8:11" ht="24.95" customHeight="1">
      <c r="H2216" s="1468"/>
      <c r="I2216" s="1495"/>
      <c r="J2216" s="1495"/>
      <c r="K2216" s="1495"/>
    </row>
    <row r="2217" spans="8:11" ht="24.95" customHeight="1">
      <c r="H2217" s="1468"/>
      <c r="I2217" s="1495"/>
      <c r="J2217" s="1495"/>
      <c r="K2217" s="1495"/>
    </row>
    <row r="2218" spans="8:11" ht="24.95" customHeight="1">
      <c r="H2218" s="1468"/>
      <c r="I2218" s="1495"/>
      <c r="J2218" s="1495"/>
      <c r="K2218" s="1495"/>
    </row>
    <row r="2219" spans="8:11" ht="24.95" customHeight="1">
      <c r="H2219" s="1468"/>
      <c r="I2219" s="1495"/>
      <c r="J2219" s="1495"/>
      <c r="K2219" s="1495"/>
    </row>
    <row r="2220" spans="8:11" ht="24.95" customHeight="1">
      <c r="H2220" s="1468"/>
      <c r="I2220" s="1495"/>
      <c r="J2220" s="1495"/>
      <c r="K2220" s="1495"/>
    </row>
    <row r="2221" spans="8:11" ht="24.95" customHeight="1">
      <c r="H2221" s="1468"/>
      <c r="I2221" s="1495"/>
      <c r="J2221" s="1495"/>
      <c r="K2221" s="1495"/>
    </row>
    <row r="2222" spans="8:11" ht="24.95" customHeight="1">
      <c r="H2222" s="1468"/>
      <c r="I2222" s="1495"/>
      <c r="J2222" s="1495"/>
      <c r="K2222" s="1495"/>
    </row>
    <row r="2223" spans="8:11" ht="24.95" customHeight="1">
      <c r="H2223" s="1468"/>
      <c r="I2223" s="1495"/>
      <c r="J2223" s="1495"/>
      <c r="K2223" s="1495"/>
    </row>
    <row r="2224" spans="8:11" ht="24.95" customHeight="1">
      <c r="H2224" s="1468"/>
      <c r="I2224" s="1495"/>
      <c r="J2224" s="1495"/>
      <c r="K2224" s="1495"/>
    </row>
    <row r="2225" spans="8:11" ht="24.95" customHeight="1">
      <c r="H2225" s="1468"/>
      <c r="I2225" s="1495"/>
      <c r="J2225" s="1495"/>
      <c r="K2225" s="1495"/>
    </row>
    <row r="2226" spans="8:11" ht="24.95" customHeight="1">
      <c r="H2226" s="1468"/>
      <c r="I2226" s="1495"/>
      <c r="J2226" s="1495"/>
      <c r="K2226" s="1495"/>
    </row>
    <row r="2227" spans="8:11" ht="24.95" customHeight="1">
      <c r="H2227" s="1468"/>
      <c r="I2227" s="1495"/>
      <c r="J2227" s="1495"/>
      <c r="K2227" s="1495"/>
    </row>
    <row r="2228" spans="8:11" ht="24.95" customHeight="1">
      <c r="H2228" s="1468"/>
      <c r="I2228" s="1495"/>
      <c r="J2228" s="1495"/>
      <c r="K2228" s="1495"/>
    </row>
    <row r="2229" spans="8:11" ht="24.95" customHeight="1">
      <c r="H2229" s="1468"/>
      <c r="I2229" s="1495"/>
      <c r="J2229" s="1495"/>
      <c r="K2229" s="1495"/>
    </row>
    <row r="2230" spans="8:11" ht="24.95" customHeight="1">
      <c r="H2230" s="1468"/>
      <c r="I2230" s="1495"/>
      <c r="J2230" s="1495"/>
      <c r="K2230" s="1495"/>
    </row>
    <row r="2231" spans="8:11" ht="24.95" customHeight="1">
      <c r="H2231" s="1468"/>
      <c r="I2231" s="1495"/>
      <c r="J2231" s="1495"/>
      <c r="K2231" s="1495"/>
    </row>
    <row r="2232" spans="8:11" ht="24.95" customHeight="1">
      <c r="H2232" s="1468"/>
      <c r="I2232" s="1495"/>
      <c r="J2232" s="1495"/>
      <c r="K2232" s="1495"/>
    </row>
    <row r="2233" spans="8:11" ht="24.95" customHeight="1">
      <c r="H2233" s="1468"/>
      <c r="I2233" s="1495"/>
      <c r="J2233" s="1495"/>
      <c r="K2233" s="1495"/>
    </row>
    <row r="2234" spans="8:11" ht="24.95" customHeight="1">
      <c r="H2234" s="1468"/>
      <c r="I2234" s="1495"/>
      <c r="J2234" s="1495"/>
      <c r="K2234" s="1495"/>
    </row>
    <row r="2235" spans="8:11" ht="24.95" customHeight="1">
      <c r="H2235" s="1468"/>
      <c r="I2235" s="1495"/>
      <c r="J2235" s="1495"/>
      <c r="K2235" s="1495"/>
    </row>
    <row r="2236" spans="8:11" ht="24.95" customHeight="1">
      <c r="H2236" s="1468"/>
      <c r="I2236" s="1495"/>
      <c r="J2236" s="1495"/>
      <c r="K2236" s="1495"/>
    </row>
    <row r="2237" spans="8:11" ht="24.95" customHeight="1">
      <c r="H2237" s="1468"/>
      <c r="I2237" s="1495"/>
      <c r="J2237" s="1495"/>
      <c r="K2237" s="1495"/>
    </row>
    <row r="2238" spans="8:11" ht="24.95" customHeight="1">
      <c r="H2238" s="1468"/>
      <c r="I2238" s="1495"/>
      <c r="J2238" s="1495"/>
      <c r="K2238" s="1495"/>
    </row>
    <row r="2239" spans="8:11" ht="24.95" customHeight="1">
      <c r="H2239" s="1468"/>
      <c r="I2239" s="1495"/>
      <c r="J2239" s="1495"/>
      <c r="K2239" s="1495"/>
    </row>
    <row r="2240" spans="8:11" ht="24.95" customHeight="1">
      <c r="H2240" s="1468"/>
      <c r="I2240" s="1495"/>
      <c r="J2240" s="1495"/>
      <c r="K2240" s="1495"/>
    </row>
    <row r="2241" spans="8:11" ht="24.95" customHeight="1">
      <c r="H2241" s="1468"/>
      <c r="I2241" s="1495"/>
      <c r="J2241" s="1495"/>
      <c r="K2241" s="1495"/>
    </row>
    <row r="2242" spans="8:11" ht="24.95" customHeight="1">
      <c r="H2242" s="1468"/>
      <c r="I2242" s="1495"/>
      <c r="J2242" s="1495"/>
      <c r="K2242" s="1495"/>
    </row>
    <row r="2243" spans="8:11" ht="24.95" customHeight="1">
      <c r="H2243" s="1468"/>
      <c r="I2243" s="1495"/>
      <c r="J2243" s="1495"/>
      <c r="K2243" s="1495"/>
    </row>
    <row r="2244" spans="8:11" ht="24.95" customHeight="1">
      <c r="H2244" s="1468"/>
      <c r="I2244" s="1495"/>
      <c r="J2244" s="1495"/>
      <c r="K2244" s="1495"/>
    </row>
    <row r="2245" spans="8:11" ht="24.95" customHeight="1">
      <c r="H2245" s="1468"/>
      <c r="I2245" s="1495"/>
      <c r="J2245" s="1495"/>
      <c r="K2245" s="1495"/>
    </row>
    <row r="2246" spans="8:11" ht="24.95" customHeight="1">
      <c r="H2246" s="1468"/>
      <c r="I2246" s="1495"/>
      <c r="J2246" s="1495"/>
      <c r="K2246" s="1495"/>
    </row>
    <row r="2247" spans="8:11" ht="24.95" customHeight="1">
      <c r="H2247" s="1468"/>
      <c r="I2247" s="1495"/>
      <c r="J2247" s="1495"/>
      <c r="K2247" s="1495"/>
    </row>
    <row r="2248" spans="8:11" ht="24.95" customHeight="1">
      <c r="H2248" s="1468"/>
      <c r="I2248" s="1495"/>
      <c r="J2248" s="1495"/>
      <c r="K2248" s="1495"/>
    </row>
    <row r="2249" spans="8:11" ht="24.95" customHeight="1">
      <c r="H2249" s="1468"/>
      <c r="I2249" s="1495"/>
      <c r="J2249" s="1495"/>
      <c r="K2249" s="1495"/>
    </row>
    <row r="2250" spans="8:11" ht="24.95" customHeight="1">
      <c r="H2250" s="1468"/>
      <c r="I2250" s="1495"/>
      <c r="J2250" s="1495"/>
      <c r="K2250" s="1495"/>
    </row>
    <row r="2251" spans="8:11" ht="24.95" customHeight="1">
      <c r="H2251" s="1468"/>
      <c r="I2251" s="1495"/>
      <c r="J2251" s="1495"/>
      <c r="K2251" s="1495"/>
    </row>
    <row r="2252" spans="8:11" ht="24.95" customHeight="1">
      <c r="H2252" s="1468"/>
      <c r="I2252" s="1495"/>
      <c r="J2252" s="1495"/>
      <c r="K2252" s="1495"/>
    </row>
    <row r="2253" spans="8:11" ht="24.95" customHeight="1">
      <c r="H2253" s="1468"/>
      <c r="I2253" s="1495"/>
      <c r="J2253" s="1495"/>
      <c r="K2253" s="1495"/>
    </row>
    <row r="2254" spans="8:11" ht="24.95" customHeight="1">
      <c r="H2254" s="1468"/>
      <c r="I2254" s="1495"/>
      <c r="J2254" s="1495"/>
      <c r="K2254" s="1495"/>
    </row>
    <row r="2255" spans="8:11" ht="24.95" customHeight="1">
      <c r="H2255" s="1468"/>
      <c r="I2255" s="1495"/>
      <c r="J2255" s="1495"/>
      <c r="K2255" s="1495"/>
    </row>
    <row r="2256" spans="8:11" ht="24.95" customHeight="1">
      <c r="H2256" s="1468"/>
      <c r="I2256" s="1495"/>
      <c r="J2256" s="1495"/>
      <c r="K2256" s="1495"/>
    </row>
    <row r="2257" spans="8:11" ht="24.95" customHeight="1">
      <c r="H2257" s="1468"/>
      <c r="I2257" s="1495"/>
      <c r="J2257" s="1495"/>
      <c r="K2257" s="1495"/>
    </row>
    <row r="2258" spans="8:11" ht="24.95" customHeight="1">
      <c r="H2258" s="1468"/>
      <c r="I2258" s="1495"/>
      <c r="J2258" s="1495"/>
      <c r="K2258" s="1495"/>
    </row>
    <row r="2259" spans="8:11" ht="24.95" customHeight="1">
      <c r="H2259" s="1468"/>
      <c r="I2259" s="1495"/>
      <c r="J2259" s="1495"/>
      <c r="K2259" s="1495"/>
    </row>
    <row r="2260" spans="8:11" ht="24.95" customHeight="1">
      <c r="H2260" s="1468"/>
      <c r="I2260" s="1495"/>
      <c r="J2260" s="1495"/>
      <c r="K2260" s="1495"/>
    </row>
    <row r="2261" spans="8:11" ht="24.95" customHeight="1">
      <c r="H2261" s="1468"/>
      <c r="I2261" s="1495"/>
      <c r="J2261" s="1495"/>
      <c r="K2261" s="1495"/>
    </row>
    <row r="2262" spans="8:11" ht="24.95" customHeight="1">
      <c r="H2262" s="1468"/>
      <c r="I2262" s="1495"/>
      <c r="J2262" s="1495"/>
      <c r="K2262" s="1495"/>
    </row>
    <row r="2263" spans="8:11" ht="24.95" customHeight="1">
      <c r="H2263" s="1468"/>
      <c r="I2263" s="1495"/>
      <c r="J2263" s="1495"/>
      <c r="K2263" s="1495"/>
    </row>
    <row r="2264" spans="8:11" ht="24.95" customHeight="1">
      <c r="H2264" s="1468"/>
      <c r="I2264" s="1495"/>
      <c r="J2264" s="1495"/>
      <c r="K2264" s="1495"/>
    </row>
    <row r="2265" spans="8:11" ht="24.95" customHeight="1">
      <c r="H2265" s="1468"/>
      <c r="I2265" s="1495"/>
      <c r="J2265" s="1495"/>
      <c r="K2265" s="1495"/>
    </row>
    <row r="2266" spans="8:11" ht="24.95" customHeight="1">
      <c r="H2266" s="1468"/>
      <c r="I2266" s="1495"/>
      <c r="J2266" s="1495"/>
      <c r="K2266" s="1495"/>
    </row>
    <row r="2267" spans="8:11" ht="24.95" customHeight="1">
      <c r="H2267" s="1468"/>
      <c r="I2267" s="1495"/>
      <c r="J2267" s="1495"/>
      <c r="K2267" s="1495"/>
    </row>
    <row r="2268" spans="8:11" ht="24.95" customHeight="1">
      <c r="H2268" s="1468"/>
      <c r="I2268" s="1495"/>
      <c r="J2268" s="1495"/>
      <c r="K2268" s="1495"/>
    </row>
    <row r="2269" spans="8:11" ht="24.95" customHeight="1">
      <c r="H2269" s="1468"/>
      <c r="I2269" s="1495"/>
      <c r="J2269" s="1495"/>
      <c r="K2269" s="1495"/>
    </row>
    <row r="2270" spans="8:11" ht="24.95" customHeight="1">
      <c r="H2270" s="1468"/>
      <c r="I2270" s="1495"/>
      <c r="J2270" s="1495"/>
      <c r="K2270" s="1495"/>
    </row>
    <row r="2271" spans="8:11" ht="24.95" customHeight="1">
      <c r="H2271" s="1468"/>
      <c r="I2271" s="1495"/>
      <c r="J2271" s="1495"/>
      <c r="K2271" s="1495"/>
    </row>
    <row r="2272" spans="8:11" ht="24.95" customHeight="1">
      <c r="H2272" s="1468"/>
      <c r="I2272" s="1495"/>
      <c r="J2272" s="1495"/>
      <c r="K2272" s="1495"/>
    </row>
    <row r="2273" spans="8:11" ht="24.95" customHeight="1">
      <c r="H2273" s="1468"/>
      <c r="I2273" s="1495"/>
      <c r="J2273" s="1495"/>
      <c r="K2273" s="1495"/>
    </row>
    <row r="2274" spans="8:11" ht="24.95" customHeight="1">
      <c r="H2274" s="1468"/>
      <c r="I2274" s="1495"/>
      <c r="J2274" s="1495"/>
      <c r="K2274" s="1495"/>
    </row>
    <row r="2275" spans="8:11" ht="24.95" customHeight="1">
      <c r="H2275" s="1468"/>
      <c r="I2275" s="1495"/>
      <c r="J2275" s="1495"/>
      <c r="K2275" s="1495"/>
    </row>
    <row r="2276" spans="8:11" ht="24.95" customHeight="1">
      <c r="H2276" s="1468"/>
      <c r="I2276" s="1495"/>
      <c r="J2276" s="1495"/>
      <c r="K2276" s="1495"/>
    </row>
    <row r="2277" spans="8:11" ht="24.95" customHeight="1">
      <c r="H2277" s="1468"/>
      <c r="I2277" s="1495"/>
      <c r="J2277" s="1495"/>
      <c r="K2277" s="1495"/>
    </row>
    <row r="2278" spans="8:11" ht="24.95" customHeight="1">
      <c r="H2278" s="1468"/>
      <c r="I2278" s="1495"/>
      <c r="J2278" s="1495"/>
      <c r="K2278" s="1495"/>
    </row>
    <row r="2279" spans="8:11" ht="24.95" customHeight="1">
      <c r="H2279" s="1468"/>
      <c r="I2279" s="1495"/>
      <c r="J2279" s="1495"/>
      <c r="K2279" s="1495"/>
    </row>
    <row r="2280" spans="8:11" ht="24.95" customHeight="1">
      <c r="H2280" s="1468"/>
      <c r="I2280" s="1495"/>
      <c r="J2280" s="1495"/>
      <c r="K2280" s="1495"/>
    </row>
    <row r="2281" spans="8:11" ht="24.95" customHeight="1">
      <c r="H2281" s="1468"/>
      <c r="I2281" s="1495"/>
      <c r="J2281" s="1495"/>
      <c r="K2281" s="1495"/>
    </row>
    <row r="2282" spans="8:11" ht="24.95" customHeight="1">
      <c r="H2282" s="1468"/>
      <c r="I2282" s="1495"/>
      <c r="J2282" s="1495"/>
      <c r="K2282" s="1495"/>
    </row>
    <row r="2283" spans="8:11" ht="24.95" customHeight="1">
      <c r="H2283" s="1468"/>
      <c r="I2283" s="1495"/>
      <c r="J2283" s="1495"/>
      <c r="K2283" s="1495"/>
    </row>
    <row r="2284" spans="8:11" ht="24.95" customHeight="1">
      <c r="H2284" s="1468"/>
      <c r="I2284" s="1495"/>
      <c r="J2284" s="1495"/>
      <c r="K2284" s="1495"/>
    </row>
    <row r="2285" spans="8:11" ht="24.95" customHeight="1">
      <c r="H2285" s="1468"/>
      <c r="I2285" s="1495"/>
      <c r="J2285" s="1495"/>
      <c r="K2285" s="1495"/>
    </row>
    <row r="2286" spans="8:11" ht="24.95" customHeight="1">
      <c r="H2286" s="1468"/>
      <c r="I2286" s="1495"/>
      <c r="J2286" s="1495"/>
      <c r="K2286" s="1495"/>
    </row>
    <row r="2287" spans="8:11" ht="24.95" customHeight="1">
      <c r="H2287" s="1468"/>
      <c r="I2287" s="1495"/>
      <c r="J2287" s="1495"/>
      <c r="K2287" s="1495"/>
    </row>
    <row r="2288" spans="8:11" ht="24.95" customHeight="1">
      <c r="H2288" s="1468"/>
      <c r="I2288" s="1495"/>
      <c r="J2288" s="1495"/>
      <c r="K2288" s="1495"/>
    </row>
    <row r="2289" spans="8:11" ht="24.95" customHeight="1">
      <c r="H2289" s="1468"/>
      <c r="I2289" s="1495"/>
      <c r="J2289" s="1495"/>
      <c r="K2289" s="1495"/>
    </row>
    <row r="2290" spans="8:11" ht="24.95" customHeight="1">
      <c r="H2290" s="1468"/>
      <c r="I2290" s="1495"/>
      <c r="J2290" s="1495"/>
      <c r="K2290" s="1495"/>
    </row>
    <row r="2291" spans="8:11" ht="24.95" customHeight="1">
      <c r="H2291" s="1468"/>
      <c r="I2291" s="1495"/>
      <c r="J2291" s="1495"/>
      <c r="K2291" s="1495"/>
    </row>
    <row r="2292" spans="8:11" ht="24.95" customHeight="1">
      <c r="H2292" s="1468"/>
      <c r="I2292" s="1495"/>
      <c r="J2292" s="1495"/>
      <c r="K2292" s="1495"/>
    </row>
    <row r="2293" spans="8:11" ht="24.95" customHeight="1">
      <c r="H2293" s="1468"/>
      <c r="I2293" s="1495"/>
      <c r="J2293" s="1495"/>
      <c r="K2293" s="1495"/>
    </row>
    <row r="2294" spans="8:11" ht="24.95" customHeight="1">
      <c r="H2294" s="1468"/>
      <c r="I2294" s="1495"/>
      <c r="J2294" s="1495"/>
      <c r="K2294" s="1495"/>
    </row>
    <row r="2295" spans="8:11" ht="24.95" customHeight="1">
      <c r="H2295" s="1468"/>
      <c r="I2295" s="1495"/>
      <c r="J2295" s="1495"/>
      <c r="K2295" s="1495"/>
    </row>
    <row r="2296" spans="8:11" ht="24.95" customHeight="1">
      <c r="H2296" s="1468"/>
      <c r="I2296" s="1495"/>
      <c r="J2296" s="1495"/>
      <c r="K2296" s="1495"/>
    </row>
    <row r="2297" spans="8:11" ht="24.95" customHeight="1">
      <c r="H2297" s="1468"/>
      <c r="I2297" s="1495"/>
      <c r="J2297" s="1495"/>
      <c r="K2297" s="1495"/>
    </row>
    <row r="2298" spans="8:11" ht="24.95" customHeight="1">
      <c r="H2298" s="1468"/>
      <c r="I2298" s="1495"/>
      <c r="J2298" s="1495"/>
      <c r="K2298" s="1495"/>
    </row>
    <row r="2299" spans="8:11" ht="24.95" customHeight="1">
      <c r="H2299" s="1468"/>
      <c r="I2299" s="1495"/>
      <c r="J2299" s="1495"/>
      <c r="K2299" s="1495"/>
    </row>
    <row r="2300" spans="8:11" ht="24.95" customHeight="1">
      <c r="H2300" s="1468"/>
      <c r="I2300" s="1495"/>
      <c r="J2300" s="1495"/>
      <c r="K2300" s="1495"/>
    </row>
    <row r="2301" spans="8:11" ht="24.95" customHeight="1">
      <c r="H2301" s="1468"/>
      <c r="I2301" s="1495"/>
      <c r="J2301" s="1495"/>
      <c r="K2301" s="1495"/>
    </row>
    <row r="2302" spans="8:11" ht="24.95" customHeight="1">
      <c r="H2302" s="1468"/>
      <c r="I2302" s="1495"/>
      <c r="J2302" s="1495"/>
      <c r="K2302" s="1495"/>
    </row>
    <row r="2303" spans="8:11" ht="24.95" customHeight="1">
      <c r="H2303" s="1468"/>
      <c r="I2303" s="1495"/>
      <c r="J2303" s="1495"/>
      <c r="K2303" s="1495"/>
    </row>
    <row r="2304" spans="8:11" ht="24.95" customHeight="1">
      <c r="H2304" s="1468"/>
      <c r="I2304" s="1495"/>
      <c r="J2304" s="1495"/>
      <c r="K2304" s="1495"/>
    </row>
    <row r="2305" spans="8:11" ht="24.95" customHeight="1">
      <c r="H2305" s="1468"/>
      <c r="I2305" s="1495"/>
      <c r="J2305" s="1495"/>
      <c r="K2305" s="1495"/>
    </row>
    <row r="2306" spans="8:11" ht="24.95" customHeight="1">
      <c r="H2306" s="1468"/>
      <c r="I2306" s="1495"/>
      <c r="J2306" s="1495"/>
      <c r="K2306" s="1495"/>
    </row>
    <row r="2307" spans="8:11" ht="24.95" customHeight="1">
      <c r="H2307" s="1468"/>
      <c r="I2307" s="1495"/>
      <c r="J2307" s="1495"/>
      <c r="K2307" s="1495"/>
    </row>
    <row r="2308" spans="8:11" ht="24.95" customHeight="1">
      <c r="H2308" s="1468"/>
      <c r="I2308" s="1495"/>
      <c r="J2308" s="1495"/>
      <c r="K2308" s="1495"/>
    </row>
    <row r="2309" spans="8:11" ht="24.95" customHeight="1">
      <c r="H2309" s="1468"/>
      <c r="I2309" s="1495"/>
      <c r="J2309" s="1495"/>
      <c r="K2309" s="1495"/>
    </row>
    <row r="2310" spans="8:11" ht="24.95" customHeight="1">
      <c r="H2310" s="1468"/>
      <c r="I2310" s="1495"/>
      <c r="J2310" s="1495"/>
      <c r="K2310" s="1495"/>
    </row>
    <row r="2311" spans="8:11" ht="24.95" customHeight="1">
      <c r="H2311" s="1468"/>
      <c r="I2311" s="1495"/>
      <c r="J2311" s="1495"/>
      <c r="K2311" s="1495"/>
    </row>
    <row r="2312" spans="8:11" ht="24.95" customHeight="1">
      <c r="H2312" s="1468"/>
      <c r="I2312" s="1495"/>
      <c r="J2312" s="1495"/>
      <c r="K2312" s="1495"/>
    </row>
    <row r="2313" spans="8:11" ht="24.95" customHeight="1">
      <c r="H2313" s="1468"/>
      <c r="I2313" s="1495"/>
      <c r="J2313" s="1495"/>
      <c r="K2313" s="1495"/>
    </row>
    <row r="2314" spans="8:11" ht="24.95" customHeight="1">
      <c r="H2314" s="1468"/>
      <c r="I2314" s="1495"/>
      <c r="J2314" s="1495"/>
      <c r="K2314" s="1495"/>
    </row>
    <row r="2315" spans="8:11" ht="24.95" customHeight="1">
      <c r="H2315" s="1468"/>
      <c r="I2315" s="1495"/>
      <c r="J2315" s="1495"/>
      <c r="K2315" s="1495"/>
    </row>
    <row r="2316" spans="8:11" ht="24.95" customHeight="1">
      <c r="H2316" s="1468"/>
      <c r="I2316" s="1495"/>
      <c r="J2316" s="1495"/>
      <c r="K2316" s="1495"/>
    </row>
    <row r="2317" spans="8:11" ht="24.95" customHeight="1">
      <c r="H2317" s="1468"/>
      <c r="I2317" s="1495"/>
      <c r="J2317" s="1495"/>
      <c r="K2317" s="1495"/>
    </row>
    <row r="2318" spans="8:11" ht="24.95" customHeight="1">
      <c r="H2318" s="1468"/>
      <c r="I2318" s="1495"/>
      <c r="J2318" s="1495"/>
      <c r="K2318" s="1495"/>
    </row>
    <row r="2319" spans="8:11" ht="24.95" customHeight="1">
      <c r="H2319" s="1468"/>
      <c r="I2319" s="1495"/>
      <c r="J2319" s="1495"/>
      <c r="K2319" s="1495"/>
    </row>
    <row r="2320" spans="8:11" ht="24.95" customHeight="1">
      <c r="H2320" s="1468"/>
      <c r="I2320" s="1495"/>
      <c r="J2320" s="1495"/>
      <c r="K2320" s="1495"/>
    </row>
    <row r="2321" spans="8:11" ht="24.95" customHeight="1">
      <c r="H2321" s="1468"/>
      <c r="I2321" s="1495"/>
      <c r="J2321" s="1495"/>
      <c r="K2321" s="1495"/>
    </row>
    <row r="2322" spans="8:11" ht="24.95" customHeight="1">
      <c r="H2322" s="1468"/>
      <c r="I2322" s="1495"/>
      <c r="J2322" s="1495"/>
      <c r="K2322" s="1495"/>
    </row>
    <row r="2323" spans="8:11" ht="24.95" customHeight="1">
      <c r="H2323" s="1468"/>
      <c r="I2323" s="1495"/>
      <c r="J2323" s="1495"/>
      <c r="K2323" s="1495"/>
    </row>
    <row r="2324" spans="8:11" ht="24.95" customHeight="1">
      <c r="H2324" s="1468"/>
      <c r="I2324" s="1495"/>
      <c r="J2324" s="1495"/>
      <c r="K2324" s="1495"/>
    </row>
    <row r="2325" spans="8:11" ht="24.95" customHeight="1">
      <c r="H2325" s="1468"/>
      <c r="I2325" s="1495"/>
      <c r="J2325" s="1495"/>
      <c r="K2325" s="1495"/>
    </row>
    <row r="2326" spans="8:11" ht="24.95" customHeight="1">
      <c r="H2326" s="1468"/>
      <c r="I2326" s="1495"/>
      <c r="J2326" s="1495"/>
      <c r="K2326" s="1495"/>
    </row>
    <row r="2327" spans="8:11" ht="24.95" customHeight="1">
      <c r="H2327" s="1468"/>
      <c r="I2327" s="1495"/>
      <c r="J2327" s="1495"/>
      <c r="K2327" s="1495"/>
    </row>
    <row r="2328" spans="8:11" ht="24.95" customHeight="1">
      <c r="H2328" s="1468"/>
      <c r="I2328" s="1495"/>
      <c r="J2328" s="1495"/>
      <c r="K2328" s="1495"/>
    </row>
    <row r="2329" spans="8:11" ht="24.95" customHeight="1">
      <c r="H2329" s="1468"/>
      <c r="I2329" s="1495"/>
      <c r="J2329" s="1495"/>
      <c r="K2329" s="1495"/>
    </row>
    <row r="2330" spans="8:11" ht="24.95" customHeight="1">
      <c r="H2330" s="1468"/>
      <c r="I2330" s="1495"/>
      <c r="J2330" s="1495"/>
      <c r="K2330" s="1495"/>
    </row>
    <row r="2331" spans="8:11" ht="24.95" customHeight="1">
      <c r="H2331" s="1468"/>
      <c r="I2331" s="1495"/>
      <c r="J2331" s="1495"/>
      <c r="K2331" s="1495"/>
    </row>
    <row r="2332" spans="8:11" ht="24.95" customHeight="1">
      <c r="H2332" s="1468"/>
      <c r="I2332" s="1495"/>
      <c r="J2332" s="1495"/>
      <c r="K2332" s="1495"/>
    </row>
    <row r="2333" spans="8:11" ht="24.95" customHeight="1">
      <c r="H2333" s="1468"/>
      <c r="I2333" s="1495"/>
      <c r="J2333" s="1495"/>
      <c r="K2333" s="1495"/>
    </row>
    <row r="2334" spans="8:11" ht="24.95" customHeight="1">
      <c r="H2334" s="1468"/>
      <c r="I2334" s="1495"/>
      <c r="J2334" s="1495"/>
      <c r="K2334" s="1495"/>
    </row>
    <row r="2335" spans="8:11" ht="24.95" customHeight="1">
      <c r="H2335" s="1468"/>
      <c r="I2335" s="1495"/>
      <c r="J2335" s="1495"/>
      <c r="K2335" s="1495"/>
    </row>
    <row r="2336" spans="8:11" ht="24.95" customHeight="1">
      <c r="H2336" s="1468"/>
      <c r="I2336" s="1495"/>
      <c r="J2336" s="1495"/>
      <c r="K2336" s="1495"/>
    </row>
    <row r="2337" spans="8:11" ht="24.95" customHeight="1">
      <c r="H2337" s="1468"/>
      <c r="I2337" s="1495"/>
      <c r="J2337" s="1495"/>
      <c r="K2337" s="1495"/>
    </row>
    <row r="2338" spans="8:11" ht="24.95" customHeight="1">
      <c r="H2338" s="1468"/>
      <c r="I2338" s="1495"/>
      <c r="J2338" s="1495"/>
      <c r="K2338" s="1495"/>
    </row>
    <row r="2339" spans="8:11" ht="24.95" customHeight="1">
      <c r="H2339" s="1468"/>
      <c r="I2339" s="1495"/>
      <c r="J2339" s="1495"/>
      <c r="K2339" s="1495"/>
    </row>
    <row r="2340" spans="8:11" ht="24.95" customHeight="1">
      <c r="H2340" s="1468"/>
      <c r="I2340" s="1495"/>
      <c r="J2340" s="1495"/>
      <c r="K2340" s="1495"/>
    </row>
    <row r="2341" spans="8:11" ht="24.95" customHeight="1">
      <c r="H2341" s="1468"/>
      <c r="I2341" s="1495"/>
      <c r="J2341" s="1495"/>
      <c r="K2341" s="1495"/>
    </row>
    <row r="2342" spans="8:11" ht="24.95" customHeight="1">
      <c r="H2342" s="1468"/>
      <c r="I2342" s="1495"/>
      <c r="J2342" s="1495"/>
      <c r="K2342" s="1495"/>
    </row>
    <row r="2343" spans="8:11" ht="24.95" customHeight="1">
      <c r="H2343" s="1468"/>
      <c r="I2343" s="1495"/>
      <c r="J2343" s="1495"/>
      <c r="K2343" s="1495"/>
    </row>
    <row r="2344" spans="8:11" ht="24.95" customHeight="1">
      <c r="H2344" s="1468"/>
      <c r="I2344" s="1495"/>
      <c r="J2344" s="1495"/>
      <c r="K2344" s="1495"/>
    </row>
    <row r="2345" spans="8:11" ht="24.95" customHeight="1">
      <c r="H2345" s="1468"/>
      <c r="I2345" s="1495"/>
      <c r="J2345" s="1495"/>
      <c r="K2345" s="1495"/>
    </row>
    <row r="2346" spans="8:11" ht="24.95" customHeight="1">
      <c r="H2346" s="1468"/>
      <c r="I2346" s="1495"/>
      <c r="J2346" s="1495"/>
      <c r="K2346" s="1495"/>
    </row>
    <row r="2347" spans="8:11" ht="24.95" customHeight="1">
      <c r="H2347" s="1468"/>
      <c r="I2347" s="1495"/>
      <c r="J2347" s="1495"/>
      <c r="K2347" s="1495"/>
    </row>
    <row r="2348" spans="8:11" ht="24.95" customHeight="1">
      <c r="H2348" s="1468"/>
      <c r="I2348" s="1495"/>
      <c r="J2348" s="1495"/>
      <c r="K2348" s="1495"/>
    </row>
    <row r="2349" spans="8:11" ht="24.95" customHeight="1">
      <c r="H2349" s="1468"/>
      <c r="I2349" s="1495"/>
      <c r="J2349" s="1495"/>
      <c r="K2349" s="1495"/>
    </row>
    <row r="2350" spans="8:11" ht="24.95" customHeight="1">
      <c r="H2350" s="1468"/>
      <c r="I2350" s="1495"/>
      <c r="J2350" s="1495"/>
      <c r="K2350" s="1495"/>
    </row>
    <row r="2351" spans="8:11" ht="24.95" customHeight="1">
      <c r="H2351" s="1468"/>
      <c r="I2351" s="1495"/>
      <c r="J2351" s="1495"/>
      <c r="K2351" s="1495"/>
    </row>
    <row r="2352" spans="8:11" ht="24.95" customHeight="1">
      <c r="H2352" s="1468"/>
      <c r="I2352" s="1495"/>
      <c r="J2352" s="1495"/>
      <c r="K2352" s="1495"/>
    </row>
    <row r="2353" spans="8:11" ht="24.95" customHeight="1">
      <c r="H2353" s="1468"/>
      <c r="I2353" s="1495"/>
      <c r="J2353" s="1495"/>
      <c r="K2353" s="1495"/>
    </row>
    <row r="2354" spans="8:11" ht="24.95" customHeight="1">
      <c r="H2354" s="1468"/>
      <c r="I2354" s="1495"/>
      <c r="J2354" s="1495"/>
      <c r="K2354" s="1495"/>
    </row>
    <row r="2355" spans="8:11" ht="24.95" customHeight="1">
      <c r="H2355" s="1468"/>
      <c r="I2355" s="1495"/>
      <c r="J2355" s="1495"/>
      <c r="K2355" s="1495"/>
    </row>
    <row r="2356" spans="8:11" ht="24.95" customHeight="1">
      <c r="H2356" s="1468"/>
      <c r="I2356" s="1495"/>
      <c r="J2356" s="1495"/>
      <c r="K2356" s="1495"/>
    </row>
    <row r="2357" spans="8:11" ht="24.95" customHeight="1">
      <c r="H2357" s="1468"/>
      <c r="I2357" s="1495"/>
      <c r="J2357" s="1495"/>
      <c r="K2357" s="1495"/>
    </row>
    <row r="2358" spans="8:11" ht="24.95" customHeight="1">
      <c r="H2358" s="1468"/>
      <c r="I2358" s="1495"/>
      <c r="J2358" s="1495"/>
      <c r="K2358" s="1495"/>
    </row>
    <row r="2359" spans="8:11" ht="24.95" customHeight="1">
      <c r="H2359" s="1468"/>
      <c r="I2359" s="1495"/>
      <c r="J2359" s="1495"/>
      <c r="K2359" s="1495"/>
    </row>
    <row r="2360" spans="8:11" ht="24.95" customHeight="1">
      <c r="H2360" s="1468"/>
      <c r="I2360" s="1495"/>
      <c r="J2360" s="1495"/>
      <c r="K2360" s="1495"/>
    </row>
    <row r="2361" spans="8:11" ht="24.95" customHeight="1">
      <c r="H2361" s="1468"/>
      <c r="I2361" s="1495"/>
      <c r="J2361" s="1495"/>
      <c r="K2361" s="1495"/>
    </row>
    <row r="2362" spans="8:11" ht="24.95" customHeight="1">
      <c r="H2362" s="1468"/>
      <c r="I2362" s="1495"/>
      <c r="J2362" s="1495"/>
      <c r="K2362" s="1495"/>
    </row>
    <row r="2363" spans="8:11" ht="24.95" customHeight="1">
      <c r="H2363" s="1468"/>
      <c r="I2363" s="1495"/>
      <c r="J2363" s="1495"/>
      <c r="K2363" s="1495"/>
    </row>
    <row r="2364" spans="8:11" ht="24.95" customHeight="1">
      <c r="H2364" s="1468"/>
      <c r="I2364" s="1495"/>
      <c r="J2364" s="1495"/>
      <c r="K2364" s="1495"/>
    </row>
    <row r="2365" spans="8:11" ht="24.95" customHeight="1">
      <c r="H2365" s="1468"/>
      <c r="I2365" s="1495"/>
      <c r="J2365" s="1495"/>
      <c r="K2365" s="1495"/>
    </row>
    <row r="2366" spans="8:11" ht="24.95" customHeight="1">
      <c r="H2366" s="1468"/>
      <c r="I2366" s="1495"/>
      <c r="J2366" s="1495"/>
      <c r="K2366" s="1495"/>
    </row>
    <row r="2367" spans="8:11" ht="24.95" customHeight="1">
      <c r="H2367" s="1468"/>
      <c r="I2367" s="1495"/>
      <c r="J2367" s="1495"/>
      <c r="K2367" s="1495"/>
    </row>
    <row r="2368" spans="8:11" ht="24.95" customHeight="1">
      <c r="H2368" s="1468"/>
      <c r="I2368" s="1495"/>
      <c r="J2368" s="1495"/>
      <c r="K2368" s="1495"/>
    </row>
    <row r="2369" spans="8:11" ht="24.95" customHeight="1">
      <c r="H2369" s="1468"/>
      <c r="I2369" s="1495"/>
      <c r="J2369" s="1495"/>
      <c r="K2369" s="1495"/>
    </row>
    <row r="2370" spans="8:11" ht="24.95" customHeight="1">
      <c r="H2370" s="1468"/>
      <c r="I2370" s="1495"/>
      <c r="J2370" s="1495"/>
      <c r="K2370" s="1495"/>
    </row>
    <row r="2371" spans="8:11" ht="24.95" customHeight="1">
      <c r="H2371" s="1468"/>
      <c r="I2371" s="1495"/>
      <c r="J2371" s="1495"/>
      <c r="K2371" s="1495"/>
    </row>
    <row r="2372" spans="8:11" ht="24.95" customHeight="1">
      <c r="H2372" s="1468"/>
      <c r="I2372" s="1495"/>
      <c r="J2372" s="1495"/>
      <c r="K2372" s="1495"/>
    </row>
    <row r="2373" spans="8:11" ht="24.95" customHeight="1">
      <c r="H2373" s="1468"/>
      <c r="I2373" s="1495"/>
      <c r="J2373" s="1495"/>
      <c r="K2373" s="1495"/>
    </row>
    <row r="2374" spans="8:11" ht="24.95" customHeight="1">
      <c r="H2374" s="1468"/>
      <c r="I2374" s="1495"/>
      <c r="J2374" s="1495"/>
      <c r="K2374" s="1495"/>
    </row>
    <row r="2375" spans="8:11" ht="24.95" customHeight="1">
      <c r="H2375" s="1468"/>
      <c r="I2375" s="1495"/>
      <c r="J2375" s="1495"/>
      <c r="K2375" s="1495"/>
    </row>
    <row r="2376" spans="8:11" ht="24.95" customHeight="1">
      <c r="H2376" s="1468"/>
      <c r="I2376" s="1495"/>
      <c r="J2376" s="1495"/>
      <c r="K2376" s="1495"/>
    </row>
    <row r="2377" spans="8:11" ht="24.95" customHeight="1">
      <c r="H2377" s="1468"/>
      <c r="I2377" s="1495"/>
      <c r="J2377" s="1495"/>
      <c r="K2377" s="1495"/>
    </row>
    <row r="2378" spans="8:11" ht="24.95" customHeight="1">
      <c r="H2378" s="1468"/>
      <c r="I2378" s="1495"/>
      <c r="J2378" s="1495"/>
      <c r="K2378" s="1495"/>
    </row>
    <row r="2379" spans="8:11" ht="24.95" customHeight="1">
      <c r="H2379" s="1468"/>
      <c r="I2379" s="1495"/>
      <c r="J2379" s="1495"/>
      <c r="K2379" s="1495"/>
    </row>
    <row r="2380" spans="8:11" ht="24.95" customHeight="1">
      <c r="H2380" s="1468"/>
      <c r="I2380" s="1495"/>
      <c r="J2380" s="1495"/>
      <c r="K2380" s="1495"/>
    </row>
    <row r="2381" spans="8:11" ht="24.95" customHeight="1">
      <c r="H2381" s="1468"/>
      <c r="I2381" s="1495"/>
      <c r="J2381" s="1495"/>
      <c r="K2381" s="1495"/>
    </row>
    <row r="2382" spans="8:11" ht="24.95" customHeight="1">
      <c r="H2382" s="1468"/>
      <c r="I2382" s="1495"/>
      <c r="J2382" s="1495"/>
      <c r="K2382" s="1495"/>
    </row>
    <row r="2383" spans="8:11" ht="24.95" customHeight="1">
      <c r="H2383" s="1468"/>
      <c r="I2383" s="1495"/>
      <c r="J2383" s="1495"/>
      <c r="K2383" s="1495"/>
    </row>
    <row r="2384" spans="8:11" ht="24.95" customHeight="1">
      <c r="H2384" s="1468"/>
      <c r="I2384" s="1495"/>
      <c r="J2384" s="1495"/>
      <c r="K2384" s="1495"/>
    </row>
    <row r="2385" spans="8:11" ht="24.95" customHeight="1">
      <c r="H2385" s="1468"/>
      <c r="I2385" s="1495"/>
      <c r="J2385" s="1495"/>
      <c r="K2385" s="1495"/>
    </row>
    <row r="2386" spans="8:11" ht="24.95" customHeight="1">
      <c r="H2386" s="1468"/>
      <c r="I2386" s="1495"/>
      <c r="J2386" s="1495"/>
      <c r="K2386" s="1495"/>
    </row>
    <row r="2387" spans="8:11" ht="24.95" customHeight="1">
      <c r="H2387" s="1468"/>
      <c r="I2387" s="1495"/>
      <c r="J2387" s="1495"/>
      <c r="K2387" s="1495"/>
    </row>
    <row r="2388" spans="8:11" ht="24.95" customHeight="1">
      <c r="H2388" s="1468"/>
      <c r="I2388" s="1495"/>
      <c r="J2388" s="1495"/>
      <c r="K2388" s="1495"/>
    </row>
    <row r="2389" spans="8:11" ht="24.95" customHeight="1">
      <c r="H2389" s="1468"/>
      <c r="I2389" s="1495"/>
      <c r="J2389" s="1495"/>
      <c r="K2389" s="1495"/>
    </row>
    <row r="2390" spans="8:11" ht="24.95" customHeight="1">
      <c r="H2390" s="1468"/>
      <c r="I2390" s="1495"/>
      <c r="J2390" s="1495"/>
      <c r="K2390" s="1495"/>
    </row>
    <row r="2391" spans="8:11" ht="24.95" customHeight="1">
      <c r="H2391" s="1468"/>
      <c r="I2391" s="1495"/>
      <c r="J2391" s="1495"/>
      <c r="K2391" s="1495"/>
    </row>
    <row r="2392" spans="8:11" ht="24.95" customHeight="1">
      <c r="H2392" s="1468"/>
      <c r="I2392" s="1495"/>
      <c r="J2392" s="1495"/>
      <c r="K2392" s="1495"/>
    </row>
    <row r="2393" spans="8:11" ht="24.95" customHeight="1">
      <c r="H2393" s="1468"/>
      <c r="I2393" s="1495"/>
      <c r="J2393" s="1495"/>
      <c r="K2393" s="1495"/>
    </row>
    <row r="2394" spans="8:11" ht="24.95" customHeight="1">
      <c r="H2394" s="1468"/>
      <c r="I2394" s="1495"/>
      <c r="J2394" s="1495"/>
      <c r="K2394" s="1495"/>
    </row>
    <row r="2395" spans="8:11" ht="24.95" customHeight="1">
      <c r="H2395" s="1468"/>
      <c r="I2395" s="1495"/>
      <c r="J2395" s="1495"/>
      <c r="K2395" s="1495"/>
    </row>
    <row r="2396" spans="8:11" ht="24.95" customHeight="1">
      <c r="H2396" s="1468"/>
      <c r="I2396" s="1495"/>
      <c r="J2396" s="1495"/>
      <c r="K2396" s="1495"/>
    </row>
    <row r="2397" spans="8:11" ht="24.95" customHeight="1">
      <c r="H2397" s="1468"/>
      <c r="I2397" s="1495"/>
      <c r="J2397" s="1495"/>
      <c r="K2397" s="1495"/>
    </row>
    <row r="2398" spans="8:11" ht="24.95" customHeight="1">
      <c r="H2398" s="1468"/>
      <c r="I2398" s="1495"/>
      <c r="J2398" s="1495"/>
      <c r="K2398" s="1495"/>
    </row>
    <row r="2399" spans="8:11" ht="24.95" customHeight="1">
      <c r="H2399" s="1468"/>
      <c r="I2399" s="1495"/>
      <c r="J2399" s="1495"/>
      <c r="K2399" s="1495"/>
    </row>
    <row r="2400" spans="8:11" ht="24.95" customHeight="1">
      <c r="H2400" s="1468"/>
      <c r="I2400" s="1495"/>
      <c r="J2400" s="1495"/>
      <c r="K2400" s="1495"/>
    </row>
    <row r="2401" spans="8:11" ht="24.95" customHeight="1">
      <c r="H2401" s="1468"/>
      <c r="I2401" s="1495"/>
      <c r="J2401" s="1495"/>
      <c r="K2401" s="1495"/>
    </row>
    <row r="2402" spans="8:11" ht="24.95" customHeight="1">
      <c r="H2402" s="1468"/>
      <c r="I2402" s="1495"/>
      <c r="J2402" s="1495"/>
      <c r="K2402" s="1495"/>
    </row>
    <row r="2403" spans="8:11" ht="24.95" customHeight="1">
      <c r="H2403" s="1468"/>
      <c r="I2403" s="1495"/>
      <c r="J2403" s="1495"/>
      <c r="K2403" s="1495"/>
    </row>
    <row r="2404" spans="8:11" ht="24.95" customHeight="1">
      <c r="H2404" s="1468"/>
      <c r="I2404" s="1495"/>
      <c r="J2404" s="1495"/>
      <c r="K2404" s="1495"/>
    </row>
    <row r="2405" spans="8:11" ht="24.95" customHeight="1">
      <c r="H2405" s="1468"/>
      <c r="I2405" s="1495"/>
      <c r="J2405" s="1495"/>
      <c r="K2405" s="1495"/>
    </row>
    <row r="2406" spans="8:11" ht="24.95" customHeight="1">
      <c r="H2406" s="1468"/>
      <c r="I2406" s="1495"/>
      <c r="J2406" s="1495"/>
      <c r="K2406" s="1495"/>
    </row>
    <row r="2407" spans="8:11" ht="24.95" customHeight="1">
      <c r="H2407" s="1468"/>
      <c r="I2407" s="1495"/>
      <c r="J2407" s="1495"/>
      <c r="K2407" s="1495"/>
    </row>
    <row r="2408" spans="8:11" ht="24.95" customHeight="1">
      <c r="H2408" s="1468"/>
      <c r="I2408" s="1495"/>
      <c r="J2408" s="1495"/>
      <c r="K2408" s="1495"/>
    </row>
    <row r="2409" spans="8:11" ht="24.95" customHeight="1">
      <c r="H2409" s="1468"/>
      <c r="I2409" s="1495"/>
      <c r="J2409" s="1495"/>
      <c r="K2409" s="1495"/>
    </row>
    <row r="2410" spans="8:11" ht="24.95" customHeight="1">
      <c r="H2410" s="1468"/>
      <c r="I2410" s="1495"/>
      <c r="J2410" s="1495"/>
      <c r="K2410" s="1495"/>
    </row>
    <row r="2411" spans="8:11" ht="24.95" customHeight="1">
      <c r="H2411" s="1468"/>
      <c r="I2411" s="1495"/>
      <c r="J2411" s="1495"/>
      <c r="K2411" s="1495"/>
    </row>
    <row r="2412" spans="8:11" ht="24.95" customHeight="1">
      <c r="H2412" s="1468"/>
      <c r="I2412" s="1495"/>
      <c r="J2412" s="1495"/>
      <c r="K2412" s="1495"/>
    </row>
    <row r="2413" spans="8:11" ht="24.95" customHeight="1">
      <c r="H2413" s="1468"/>
      <c r="I2413" s="1495"/>
      <c r="J2413" s="1495"/>
      <c r="K2413" s="1495"/>
    </row>
    <row r="2414" spans="8:11" ht="24.95" customHeight="1">
      <c r="H2414" s="1468"/>
      <c r="I2414" s="1495"/>
      <c r="J2414" s="1495"/>
      <c r="K2414" s="1495"/>
    </row>
    <row r="2415" spans="8:11" ht="24.95" customHeight="1">
      <c r="H2415" s="1468"/>
      <c r="I2415" s="1495"/>
      <c r="J2415" s="1495"/>
      <c r="K2415" s="1495"/>
    </row>
    <row r="2416" spans="8:11" ht="24.95" customHeight="1">
      <c r="H2416" s="1468"/>
      <c r="I2416" s="1495"/>
      <c r="J2416" s="1495"/>
      <c r="K2416" s="1495"/>
    </row>
    <row r="2417" spans="8:11" ht="24.95" customHeight="1">
      <c r="H2417" s="1468"/>
      <c r="I2417" s="1495"/>
      <c r="J2417" s="1495"/>
      <c r="K2417" s="1495"/>
    </row>
    <row r="2418" spans="8:11" ht="24.95" customHeight="1">
      <c r="H2418" s="1468"/>
      <c r="I2418" s="1495"/>
      <c r="J2418" s="1495"/>
      <c r="K2418" s="1495"/>
    </row>
    <row r="2419" spans="8:11" ht="24.95" customHeight="1">
      <c r="H2419" s="1468"/>
      <c r="I2419" s="1495"/>
      <c r="J2419" s="1495"/>
      <c r="K2419" s="1495"/>
    </row>
    <row r="2420" spans="8:11" ht="24.95" customHeight="1">
      <c r="H2420" s="1468"/>
      <c r="I2420" s="1495"/>
      <c r="J2420" s="1495"/>
      <c r="K2420" s="1495"/>
    </row>
    <row r="2421" spans="8:11" ht="24.95" customHeight="1">
      <c r="H2421" s="1468"/>
      <c r="I2421" s="1495"/>
      <c r="J2421" s="1495"/>
      <c r="K2421" s="1495"/>
    </row>
    <row r="2422" spans="8:11" ht="24.95" customHeight="1">
      <c r="H2422" s="1468"/>
      <c r="I2422" s="1495"/>
      <c r="J2422" s="1495"/>
      <c r="K2422" s="1495"/>
    </row>
    <row r="2423" spans="8:11" ht="24.95" customHeight="1">
      <c r="H2423" s="1468"/>
      <c r="I2423" s="1495"/>
      <c r="J2423" s="1495"/>
      <c r="K2423" s="1495"/>
    </row>
    <row r="2424" spans="8:11" ht="24.95" customHeight="1">
      <c r="H2424" s="1468"/>
      <c r="I2424" s="1495"/>
      <c r="J2424" s="1495"/>
      <c r="K2424" s="1495"/>
    </row>
    <row r="2425" spans="8:11" ht="24.95" customHeight="1">
      <c r="H2425" s="1468"/>
      <c r="I2425" s="1495"/>
      <c r="J2425" s="1495"/>
      <c r="K2425" s="1495"/>
    </row>
    <row r="2426" spans="8:11" ht="24.95" customHeight="1">
      <c r="H2426" s="1468"/>
      <c r="I2426" s="1495"/>
      <c r="J2426" s="1495"/>
      <c r="K2426" s="1495"/>
    </row>
    <row r="2427" spans="8:11" ht="24.95" customHeight="1">
      <c r="H2427" s="1468"/>
      <c r="I2427" s="1495"/>
      <c r="J2427" s="1495"/>
      <c r="K2427" s="1495"/>
    </row>
    <row r="2428" spans="8:11" ht="24.95" customHeight="1">
      <c r="H2428" s="1468"/>
      <c r="I2428" s="1495"/>
      <c r="J2428" s="1495"/>
      <c r="K2428" s="1495"/>
    </row>
    <row r="2429" spans="8:11" ht="24.95" customHeight="1">
      <c r="H2429" s="1468"/>
      <c r="I2429" s="1495"/>
      <c r="J2429" s="1495"/>
      <c r="K2429" s="1495"/>
    </row>
    <row r="2430" spans="8:11" ht="24.95" customHeight="1">
      <c r="H2430" s="1468"/>
      <c r="I2430" s="1495"/>
      <c r="J2430" s="1495"/>
      <c r="K2430" s="1495"/>
    </row>
    <row r="2431" spans="8:11" ht="24.95" customHeight="1">
      <c r="H2431" s="1468"/>
      <c r="I2431" s="1495"/>
      <c r="J2431" s="1495"/>
      <c r="K2431" s="1495"/>
    </row>
    <row r="2432" spans="8:11" ht="24.95" customHeight="1">
      <c r="H2432" s="1468"/>
      <c r="I2432" s="1495"/>
      <c r="J2432" s="1495"/>
      <c r="K2432" s="1495"/>
    </row>
    <row r="2433" spans="8:11" ht="24.95" customHeight="1">
      <c r="H2433" s="1468"/>
      <c r="I2433" s="1495"/>
      <c r="J2433" s="1495"/>
      <c r="K2433" s="1495"/>
    </row>
    <row r="2434" spans="8:11" ht="24.95" customHeight="1">
      <c r="H2434" s="1468"/>
      <c r="I2434" s="1495"/>
      <c r="J2434" s="1495"/>
      <c r="K2434" s="1495"/>
    </row>
    <row r="2435" spans="8:11" ht="24.95" customHeight="1">
      <c r="H2435" s="1468"/>
      <c r="I2435" s="1495"/>
      <c r="J2435" s="1495"/>
      <c r="K2435" s="1495"/>
    </row>
    <row r="2436" spans="8:11" ht="24.95" customHeight="1">
      <c r="H2436" s="1468"/>
      <c r="I2436" s="1495"/>
      <c r="J2436" s="1495"/>
      <c r="K2436" s="1495"/>
    </row>
    <row r="2437" spans="8:11" ht="24.95" customHeight="1">
      <c r="H2437" s="1468"/>
      <c r="I2437" s="1495"/>
      <c r="J2437" s="1495"/>
      <c r="K2437" s="1495"/>
    </row>
    <row r="2438" spans="8:11" ht="24.95" customHeight="1">
      <c r="H2438" s="1468"/>
      <c r="I2438" s="1495"/>
      <c r="J2438" s="1495"/>
      <c r="K2438" s="1495"/>
    </row>
    <row r="2439" spans="8:11" ht="24.95" customHeight="1">
      <c r="H2439" s="1468"/>
      <c r="I2439" s="1495"/>
      <c r="J2439" s="1495"/>
      <c r="K2439" s="1495"/>
    </row>
    <row r="2440" spans="8:11" ht="24.95" customHeight="1">
      <c r="H2440" s="1468"/>
      <c r="I2440" s="1495"/>
      <c r="J2440" s="1495"/>
      <c r="K2440" s="1495"/>
    </row>
    <row r="2441" spans="8:11" ht="24.95" customHeight="1">
      <c r="H2441" s="1468"/>
      <c r="I2441" s="1495"/>
      <c r="J2441" s="1495"/>
      <c r="K2441" s="1495"/>
    </row>
    <row r="2442" spans="8:11" ht="24.95" customHeight="1">
      <c r="H2442" s="1468"/>
      <c r="I2442" s="1495"/>
      <c r="J2442" s="1495"/>
      <c r="K2442" s="1495"/>
    </row>
    <row r="2443" spans="8:11" ht="24.95" customHeight="1">
      <c r="H2443" s="1468"/>
      <c r="I2443" s="1495"/>
      <c r="J2443" s="1495"/>
      <c r="K2443" s="1495"/>
    </row>
    <row r="2444" spans="8:11" ht="24.95" customHeight="1">
      <c r="H2444" s="1468"/>
      <c r="I2444" s="1495"/>
      <c r="J2444" s="1495"/>
      <c r="K2444" s="1495"/>
    </row>
    <row r="2445" spans="8:11" ht="24.95" customHeight="1">
      <c r="H2445" s="1468"/>
      <c r="I2445" s="1495"/>
      <c r="J2445" s="1495"/>
      <c r="K2445" s="1495"/>
    </row>
    <row r="2446" spans="8:11" ht="24.95" customHeight="1">
      <c r="H2446" s="1468"/>
      <c r="I2446" s="1495"/>
      <c r="J2446" s="1495"/>
      <c r="K2446" s="1495"/>
    </row>
    <row r="2447" spans="8:11" ht="24.95" customHeight="1">
      <c r="H2447" s="1468"/>
      <c r="I2447" s="1495"/>
      <c r="J2447" s="1495"/>
      <c r="K2447" s="1495"/>
    </row>
    <row r="2448" spans="8:11" ht="24.95" customHeight="1">
      <c r="H2448" s="1468"/>
      <c r="I2448" s="1495"/>
      <c r="J2448" s="1495"/>
      <c r="K2448" s="1495"/>
    </row>
    <row r="2449" spans="8:11" ht="24.95" customHeight="1">
      <c r="H2449" s="1468"/>
      <c r="I2449" s="1495"/>
      <c r="J2449" s="1495"/>
      <c r="K2449" s="1495"/>
    </row>
    <row r="2450" spans="8:11" ht="24.95" customHeight="1">
      <c r="H2450" s="1468"/>
      <c r="I2450" s="1495"/>
      <c r="J2450" s="1495"/>
      <c r="K2450" s="1495"/>
    </row>
    <row r="2451" spans="8:11" ht="24.95" customHeight="1">
      <c r="H2451" s="1468"/>
      <c r="I2451" s="1495"/>
      <c r="J2451" s="1495"/>
      <c r="K2451" s="1495"/>
    </row>
    <row r="2452" spans="8:11" ht="24.95" customHeight="1">
      <c r="H2452" s="1468"/>
      <c r="I2452" s="1495"/>
      <c r="J2452" s="1495"/>
      <c r="K2452" s="1495"/>
    </row>
    <row r="2453" spans="8:11" ht="24.95" customHeight="1">
      <c r="H2453" s="1468"/>
      <c r="I2453" s="1495"/>
      <c r="J2453" s="1495"/>
      <c r="K2453" s="1495"/>
    </row>
    <row r="2454" spans="8:11" ht="24.95" customHeight="1">
      <c r="H2454" s="1468"/>
      <c r="I2454" s="1495"/>
      <c r="J2454" s="1495"/>
      <c r="K2454" s="1495"/>
    </row>
    <row r="2455" spans="8:11" ht="24.95" customHeight="1">
      <c r="H2455" s="1468"/>
      <c r="I2455" s="1495"/>
      <c r="J2455" s="1495"/>
      <c r="K2455" s="1495"/>
    </row>
    <row r="2456" spans="8:11" ht="24.95" customHeight="1">
      <c r="H2456" s="1468"/>
      <c r="I2456" s="1495"/>
      <c r="J2456" s="1495"/>
      <c r="K2456" s="1495"/>
    </row>
    <row r="2457" spans="8:11" ht="24.95" customHeight="1">
      <c r="H2457" s="1468"/>
      <c r="I2457" s="1495"/>
      <c r="J2457" s="1495"/>
      <c r="K2457" s="1495"/>
    </row>
    <row r="2458" spans="8:11" ht="24.95" customHeight="1">
      <c r="H2458" s="1468"/>
      <c r="I2458" s="1495"/>
      <c r="J2458" s="1495"/>
      <c r="K2458" s="1495"/>
    </row>
    <row r="2459" spans="8:11" ht="24.95" customHeight="1">
      <c r="H2459" s="1468"/>
      <c r="I2459" s="1495"/>
      <c r="J2459" s="1495"/>
      <c r="K2459" s="1495"/>
    </row>
    <row r="2460" spans="8:11" ht="24.95" customHeight="1">
      <c r="H2460" s="1468"/>
      <c r="I2460" s="1495"/>
      <c r="J2460" s="1495"/>
      <c r="K2460" s="1495"/>
    </row>
    <row r="2461" spans="8:11" ht="24.95" customHeight="1">
      <c r="H2461" s="1468"/>
      <c r="I2461" s="1495"/>
      <c r="J2461" s="1495"/>
      <c r="K2461" s="1495"/>
    </row>
    <row r="2462" spans="8:11" ht="24.95" customHeight="1">
      <c r="H2462" s="1468"/>
      <c r="I2462" s="1495"/>
      <c r="J2462" s="1495"/>
      <c r="K2462" s="1495"/>
    </row>
    <row r="2463" spans="8:11" ht="24.95" customHeight="1">
      <c r="H2463" s="1468"/>
      <c r="I2463" s="1495"/>
      <c r="J2463" s="1495"/>
      <c r="K2463" s="1495"/>
    </row>
    <row r="2464" spans="8:11" ht="24.95" customHeight="1">
      <c r="H2464" s="1468"/>
      <c r="I2464" s="1495"/>
      <c r="J2464" s="1495"/>
      <c r="K2464" s="1495"/>
    </row>
    <row r="2465" spans="8:11" ht="24.95" customHeight="1">
      <c r="H2465" s="1468"/>
      <c r="I2465" s="1495"/>
      <c r="J2465" s="1495"/>
      <c r="K2465" s="1495"/>
    </row>
    <row r="2466" spans="8:11" ht="24.95" customHeight="1">
      <c r="H2466" s="1468"/>
      <c r="I2466" s="1495"/>
      <c r="J2466" s="1495"/>
      <c r="K2466" s="1495"/>
    </row>
    <row r="2467" spans="8:11" ht="24.95" customHeight="1">
      <c r="H2467" s="1468"/>
      <c r="I2467" s="1495"/>
      <c r="J2467" s="1495"/>
      <c r="K2467" s="1495"/>
    </row>
    <row r="2468" spans="8:11" ht="24.95" customHeight="1">
      <c r="H2468" s="1468"/>
      <c r="I2468" s="1495"/>
      <c r="J2468" s="1495"/>
      <c r="K2468" s="1495"/>
    </row>
    <row r="2469" spans="8:11" ht="24.95" customHeight="1">
      <c r="H2469" s="1468"/>
      <c r="I2469" s="1495"/>
      <c r="J2469" s="1495"/>
      <c r="K2469" s="1495"/>
    </row>
    <row r="2470" spans="8:11" ht="24.95" customHeight="1">
      <c r="H2470" s="1468"/>
      <c r="I2470" s="1495"/>
      <c r="J2470" s="1495"/>
      <c r="K2470" s="1495"/>
    </row>
    <row r="2471" spans="8:11" ht="24.95" customHeight="1">
      <c r="H2471" s="1468"/>
      <c r="I2471" s="1495"/>
      <c r="J2471" s="1495"/>
      <c r="K2471" s="1495"/>
    </row>
    <row r="2472" spans="8:11" ht="24.95" customHeight="1">
      <c r="H2472" s="1468"/>
      <c r="I2472" s="1495"/>
      <c r="J2472" s="1495"/>
      <c r="K2472" s="1495"/>
    </row>
    <row r="2473" spans="8:11" ht="24.95" customHeight="1">
      <c r="H2473" s="1468"/>
      <c r="I2473" s="1495"/>
      <c r="J2473" s="1495"/>
      <c r="K2473" s="1495"/>
    </row>
    <row r="2474" spans="8:11" ht="24.95" customHeight="1">
      <c r="H2474" s="1468"/>
      <c r="I2474" s="1495"/>
      <c r="J2474" s="1495"/>
      <c r="K2474" s="1495"/>
    </row>
    <row r="2475" spans="8:11" ht="24.95" customHeight="1">
      <c r="H2475" s="1468"/>
      <c r="I2475" s="1495"/>
      <c r="J2475" s="1495"/>
      <c r="K2475" s="1495"/>
    </row>
    <row r="2476" spans="8:11" ht="24.95" customHeight="1">
      <c r="H2476" s="1468"/>
      <c r="I2476" s="1495"/>
      <c r="J2476" s="1495"/>
      <c r="K2476" s="1495"/>
    </row>
    <row r="2477" spans="8:11" ht="24.95" customHeight="1">
      <c r="H2477" s="1468"/>
      <c r="I2477" s="1495"/>
      <c r="J2477" s="1495"/>
      <c r="K2477" s="1495"/>
    </row>
    <row r="2478" spans="8:11" ht="24.95" customHeight="1">
      <c r="H2478" s="1468"/>
      <c r="I2478" s="1495"/>
      <c r="J2478" s="1495"/>
      <c r="K2478" s="1495"/>
    </row>
    <row r="2479" spans="8:11" ht="24.95" customHeight="1">
      <c r="H2479" s="1468"/>
      <c r="I2479" s="1495"/>
      <c r="J2479" s="1495"/>
      <c r="K2479" s="1495"/>
    </row>
    <row r="2480" spans="8:11" ht="24.95" customHeight="1">
      <c r="H2480" s="1468"/>
      <c r="I2480" s="1495"/>
      <c r="J2480" s="1495"/>
      <c r="K2480" s="1495"/>
    </row>
    <row r="2481" spans="8:11" ht="24.95" customHeight="1">
      <c r="H2481" s="1468"/>
      <c r="I2481" s="1495"/>
      <c r="J2481" s="1495"/>
      <c r="K2481" s="1495"/>
    </row>
    <row r="2482" spans="8:11" ht="24.95" customHeight="1">
      <c r="H2482" s="1468"/>
      <c r="I2482" s="1495"/>
      <c r="J2482" s="1495"/>
      <c r="K2482" s="1495"/>
    </row>
    <row r="2483" spans="8:11" ht="24.95" customHeight="1">
      <c r="H2483" s="1468"/>
      <c r="I2483" s="1495"/>
      <c r="J2483" s="1495"/>
      <c r="K2483" s="1495"/>
    </row>
    <row r="2484" spans="8:11" ht="24.95" customHeight="1">
      <c r="H2484" s="1468"/>
      <c r="I2484" s="1495"/>
      <c r="J2484" s="1495"/>
      <c r="K2484" s="1495"/>
    </row>
    <row r="2485" spans="8:11" ht="24.95" customHeight="1">
      <c r="H2485" s="1468"/>
      <c r="I2485" s="1495"/>
      <c r="J2485" s="1495"/>
      <c r="K2485" s="1495"/>
    </row>
    <row r="2486" spans="8:11" ht="24.95" customHeight="1">
      <c r="H2486" s="1468"/>
      <c r="I2486" s="1495"/>
      <c r="J2486" s="1495"/>
      <c r="K2486" s="1495"/>
    </row>
    <row r="2487" spans="8:11" ht="24.95" customHeight="1">
      <c r="H2487" s="1468"/>
      <c r="I2487" s="1495"/>
      <c r="J2487" s="1495"/>
      <c r="K2487" s="1495"/>
    </row>
    <row r="2488" spans="8:11" ht="24.95" customHeight="1">
      <c r="H2488" s="1468"/>
      <c r="I2488" s="1495"/>
      <c r="J2488" s="1495"/>
      <c r="K2488" s="1495"/>
    </row>
    <row r="2489" spans="8:11" ht="24.95" customHeight="1">
      <c r="H2489" s="1468"/>
      <c r="I2489" s="1495"/>
      <c r="J2489" s="1495"/>
      <c r="K2489" s="1495"/>
    </row>
    <row r="2490" spans="8:11" ht="24.95" customHeight="1">
      <c r="H2490" s="1468"/>
      <c r="I2490" s="1495"/>
      <c r="J2490" s="1495"/>
      <c r="K2490" s="1495"/>
    </row>
    <row r="2491" spans="8:11" ht="24.95" customHeight="1">
      <c r="H2491" s="1468"/>
      <c r="I2491" s="1495"/>
      <c r="J2491" s="1495"/>
      <c r="K2491" s="1495"/>
    </row>
    <row r="2492" spans="8:11" ht="24.95" customHeight="1">
      <c r="H2492" s="1468"/>
      <c r="I2492" s="1495"/>
      <c r="J2492" s="1495"/>
      <c r="K2492" s="1495"/>
    </row>
    <row r="2493" spans="8:11" ht="24.95" customHeight="1">
      <c r="H2493" s="1468"/>
      <c r="I2493" s="1495"/>
      <c r="J2493" s="1495"/>
      <c r="K2493" s="1495"/>
    </row>
    <row r="2494" spans="8:11" ht="24.95" customHeight="1">
      <c r="H2494" s="1468"/>
      <c r="I2494" s="1495"/>
      <c r="J2494" s="1495"/>
      <c r="K2494" s="1495"/>
    </row>
    <row r="2495" spans="8:11" ht="24.95" customHeight="1">
      <c r="H2495" s="1468"/>
      <c r="I2495" s="1495"/>
      <c r="J2495" s="1495"/>
      <c r="K2495" s="1495"/>
    </row>
    <row r="2496" spans="8:11" ht="24.95" customHeight="1">
      <c r="H2496" s="1468"/>
      <c r="I2496" s="1495"/>
      <c r="J2496" s="1495"/>
      <c r="K2496" s="1495"/>
    </row>
    <row r="2497" spans="8:11" ht="24.95" customHeight="1">
      <c r="H2497" s="1468"/>
      <c r="I2497" s="1495"/>
      <c r="J2497" s="1495"/>
      <c r="K2497" s="1495"/>
    </row>
    <row r="2498" spans="8:11" ht="24.95" customHeight="1">
      <c r="H2498" s="1468"/>
      <c r="I2498" s="1495"/>
      <c r="J2498" s="1495"/>
      <c r="K2498" s="1495"/>
    </row>
    <row r="2499" spans="8:11" ht="24.95" customHeight="1">
      <c r="H2499" s="1468"/>
      <c r="I2499" s="1495"/>
      <c r="J2499" s="1495"/>
      <c r="K2499" s="1495"/>
    </row>
    <row r="2500" spans="8:11" ht="24.95" customHeight="1">
      <c r="H2500" s="1468"/>
      <c r="I2500" s="1495"/>
      <c r="J2500" s="1495"/>
      <c r="K2500" s="1495"/>
    </row>
    <row r="2501" spans="8:11" ht="24.95" customHeight="1">
      <c r="H2501" s="1468"/>
      <c r="I2501" s="1495"/>
      <c r="J2501" s="1495"/>
      <c r="K2501" s="1495"/>
    </row>
    <row r="2502" spans="8:11" ht="24.95" customHeight="1">
      <c r="H2502" s="1468"/>
      <c r="I2502" s="1495"/>
      <c r="J2502" s="1495"/>
      <c r="K2502" s="1495"/>
    </row>
    <row r="2503" spans="8:11" ht="24.95" customHeight="1">
      <c r="H2503" s="1468"/>
      <c r="I2503" s="1495"/>
      <c r="J2503" s="1495"/>
      <c r="K2503" s="1495"/>
    </row>
    <row r="2504" spans="8:11" ht="24.95" customHeight="1">
      <c r="H2504" s="1468"/>
      <c r="I2504" s="1495"/>
      <c r="J2504" s="1495"/>
      <c r="K2504" s="1495"/>
    </row>
    <row r="2505" spans="8:11" ht="24.95" customHeight="1">
      <c r="H2505" s="1468"/>
      <c r="I2505" s="1495"/>
      <c r="J2505" s="1495"/>
      <c r="K2505" s="1495"/>
    </row>
    <row r="2506" spans="8:11" ht="24.95" customHeight="1">
      <c r="H2506" s="1468"/>
      <c r="I2506" s="1495"/>
      <c r="J2506" s="1495"/>
      <c r="K2506" s="1495"/>
    </row>
    <row r="2507" spans="8:11" ht="24.95" customHeight="1">
      <c r="H2507" s="1468"/>
      <c r="I2507" s="1495"/>
      <c r="J2507" s="1495"/>
      <c r="K2507" s="1495"/>
    </row>
    <row r="2508" spans="8:11" ht="24.95" customHeight="1">
      <c r="H2508" s="1468"/>
      <c r="I2508" s="1495"/>
      <c r="J2508" s="1495"/>
      <c r="K2508" s="1495"/>
    </row>
    <row r="2509" spans="8:11" ht="24.95" customHeight="1">
      <c r="H2509" s="1468"/>
      <c r="I2509" s="1495"/>
      <c r="J2509" s="1495"/>
      <c r="K2509" s="1495"/>
    </row>
    <row r="2510" spans="8:11" ht="24.95" customHeight="1">
      <c r="H2510" s="1468"/>
      <c r="I2510" s="1495"/>
      <c r="J2510" s="1495"/>
      <c r="K2510" s="1495"/>
    </row>
    <row r="2511" spans="8:11" ht="24.95" customHeight="1">
      <c r="H2511" s="1468"/>
      <c r="I2511" s="1495"/>
      <c r="J2511" s="1495"/>
      <c r="K2511" s="1495"/>
    </row>
    <row r="2512" spans="8:11" ht="24.95" customHeight="1">
      <c r="H2512" s="1468"/>
      <c r="I2512" s="1495"/>
      <c r="J2512" s="1495"/>
      <c r="K2512" s="1495"/>
    </row>
    <row r="2513" spans="8:11" ht="24.95" customHeight="1">
      <c r="H2513" s="1468"/>
      <c r="I2513" s="1495"/>
      <c r="J2513" s="1495"/>
      <c r="K2513" s="1495"/>
    </row>
    <row r="2514" spans="8:11" ht="24.95" customHeight="1">
      <c r="H2514" s="1468"/>
      <c r="I2514" s="1495"/>
      <c r="J2514" s="1495"/>
      <c r="K2514" s="1495"/>
    </row>
    <row r="2515" spans="8:11" ht="24.95" customHeight="1">
      <c r="H2515" s="1468"/>
      <c r="I2515" s="1495"/>
      <c r="J2515" s="1495"/>
      <c r="K2515" s="1495"/>
    </row>
    <row r="2516" spans="8:11" ht="24.95" customHeight="1">
      <c r="H2516" s="1468"/>
      <c r="I2516" s="1495"/>
      <c r="J2516" s="1495"/>
      <c r="K2516" s="1495"/>
    </row>
    <row r="2517" spans="8:11" ht="24.95" customHeight="1">
      <c r="H2517" s="1468"/>
      <c r="I2517" s="1495"/>
      <c r="J2517" s="1495"/>
      <c r="K2517" s="1495"/>
    </row>
    <row r="2518" spans="8:11" ht="24.95" customHeight="1">
      <c r="H2518" s="1468"/>
      <c r="I2518" s="1495"/>
      <c r="J2518" s="1495"/>
      <c r="K2518" s="1495"/>
    </row>
    <row r="2519" spans="8:11" ht="24.95" customHeight="1">
      <c r="H2519" s="1468"/>
      <c r="I2519" s="1495"/>
      <c r="J2519" s="1495"/>
      <c r="K2519" s="1495"/>
    </row>
    <row r="2520" spans="8:11" ht="24.95" customHeight="1">
      <c r="H2520" s="1468"/>
      <c r="I2520" s="1495"/>
      <c r="J2520" s="1495"/>
      <c r="K2520" s="1495"/>
    </row>
    <row r="2521" spans="8:11" ht="24.95" customHeight="1">
      <c r="H2521" s="1468"/>
      <c r="I2521" s="1495"/>
      <c r="J2521" s="1495"/>
      <c r="K2521" s="1495"/>
    </row>
    <row r="2522" spans="8:11" ht="24.95" customHeight="1">
      <c r="H2522" s="1468"/>
      <c r="I2522" s="1495"/>
      <c r="J2522" s="1495"/>
      <c r="K2522" s="1495"/>
    </row>
    <row r="2523" spans="8:11" ht="24.95" customHeight="1">
      <c r="H2523" s="1468"/>
      <c r="I2523" s="1495"/>
      <c r="J2523" s="1495"/>
      <c r="K2523" s="1495"/>
    </row>
    <row r="2524" spans="8:11" ht="24.95" customHeight="1">
      <c r="H2524" s="1468"/>
      <c r="I2524" s="1495"/>
      <c r="J2524" s="1495"/>
      <c r="K2524" s="1495"/>
    </row>
    <row r="2525" spans="8:11" ht="24.95" customHeight="1">
      <c r="H2525" s="1468"/>
      <c r="I2525" s="1495"/>
      <c r="J2525" s="1495"/>
      <c r="K2525" s="1495"/>
    </row>
    <row r="2526" spans="8:11" ht="24.95" customHeight="1">
      <c r="H2526" s="1468"/>
      <c r="I2526" s="1495"/>
      <c r="J2526" s="1495"/>
      <c r="K2526" s="1495"/>
    </row>
    <row r="2527" spans="8:11" ht="24.95" customHeight="1">
      <c r="H2527" s="1468"/>
      <c r="I2527" s="1495"/>
      <c r="J2527" s="1495"/>
      <c r="K2527" s="1495"/>
    </row>
    <row r="2528" spans="8:11" ht="24.95" customHeight="1">
      <c r="H2528" s="1468"/>
      <c r="I2528" s="1495"/>
      <c r="J2528" s="1495"/>
      <c r="K2528" s="1495"/>
    </row>
    <row r="2529" spans="8:11" ht="24.95" customHeight="1">
      <c r="H2529" s="1468"/>
      <c r="I2529" s="1495"/>
      <c r="J2529" s="1495"/>
      <c r="K2529" s="1495"/>
    </row>
    <row r="2530" spans="8:11" ht="24.95" customHeight="1">
      <c r="H2530" s="1468"/>
      <c r="I2530" s="1495"/>
      <c r="J2530" s="1495"/>
      <c r="K2530" s="1495"/>
    </row>
    <row r="2531" spans="8:11" ht="24.95" customHeight="1">
      <c r="H2531" s="1468"/>
      <c r="I2531" s="1495"/>
      <c r="J2531" s="1495"/>
      <c r="K2531" s="1495"/>
    </row>
    <row r="2532" spans="8:11" ht="24.95" customHeight="1">
      <c r="H2532" s="1468"/>
      <c r="I2532" s="1495"/>
      <c r="J2532" s="1495"/>
      <c r="K2532" s="1495"/>
    </row>
    <row r="2533" spans="8:11" ht="24.95" customHeight="1">
      <c r="H2533" s="1468"/>
      <c r="I2533" s="1495"/>
      <c r="J2533" s="1495"/>
      <c r="K2533" s="1495"/>
    </row>
    <row r="2534" spans="8:11" ht="24.95" customHeight="1">
      <c r="H2534" s="1468"/>
      <c r="I2534" s="1495"/>
      <c r="J2534" s="1495"/>
      <c r="K2534" s="1495"/>
    </row>
    <row r="2535" spans="8:11" ht="24.95" customHeight="1">
      <c r="H2535" s="1468"/>
      <c r="I2535" s="1495"/>
      <c r="J2535" s="1495"/>
      <c r="K2535" s="1495"/>
    </row>
    <row r="2536" spans="8:11" ht="24.95" customHeight="1">
      <c r="H2536" s="1468"/>
      <c r="I2536" s="1495"/>
      <c r="J2536" s="1495"/>
      <c r="K2536" s="1495"/>
    </row>
    <row r="2537" spans="8:11" ht="24.95" customHeight="1">
      <c r="H2537" s="1468"/>
      <c r="I2537" s="1495"/>
      <c r="J2537" s="1495"/>
      <c r="K2537" s="1495"/>
    </row>
    <row r="2538" spans="8:11" ht="24.95" customHeight="1">
      <c r="H2538" s="1468"/>
      <c r="I2538" s="1495"/>
      <c r="J2538" s="1495"/>
      <c r="K2538" s="1495"/>
    </row>
    <row r="2539" spans="8:11" ht="24.95" customHeight="1">
      <c r="H2539" s="1468"/>
      <c r="I2539" s="1495"/>
      <c r="J2539" s="1495"/>
      <c r="K2539" s="1495"/>
    </row>
    <row r="2540" spans="8:11" ht="24.95" customHeight="1">
      <c r="H2540" s="1468"/>
      <c r="I2540" s="1495"/>
      <c r="J2540" s="1495"/>
      <c r="K2540" s="1495"/>
    </row>
    <row r="2541" spans="8:11" ht="24.95" customHeight="1">
      <c r="H2541" s="1468"/>
      <c r="I2541" s="1495"/>
      <c r="J2541" s="1495"/>
      <c r="K2541" s="1495"/>
    </row>
    <row r="2542" spans="8:11" ht="24.95" customHeight="1">
      <c r="H2542" s="1468"/>
      <c r="I2542" s="1495"/>
      <c r="J2542" s="1495"/>
      <c r="K2542" s="1495"/>
    </row>
    <row r="2543" spans="8:11" ht="24.95" customHeight="1">
      <c r="H2543" s="1468"/>
      <c r="I2543" s="1495"/>
      <c r="J2543" s="1495"/>
      <c r="K2543" s="1495"/>
    </row>
    <row r="2544" spans="8:11" ht="24.95" customHeight="1">
      <c r="H2544" s="1468"/>
      <c r="I2544" s="1495"/>
      <c r="J2544" s="1495"/>
      <c r="K2544" s="1495"/>
    </row>
    <row r="2545" spans="8:11" ht="24.95" customHeight="1">
      <c r="H2545" s="1468"/>
      <c r="I2545" s="1495"/>
      <c r="J2545" s="1495"/>
      <c r="K2545" s="1495"/>
    </row>
    <row r="2546" spans="8:11" ht="24.95" customHeight="1">
      <c r="H2546" s="1468"/>
      <c r="I2546" s="1495"/>
      <c r="J2546" s="1495"/>
      <c r="K2546" s="1495"/>
    </row>
    <row r="2547" spans="8:11" ht="24.95" customHeight="1">
      <c r="H2547" s="1468"/>
      <c r="I2547" s="1495"/>
      <c r="J2547" s="1495"/>
      <c r="K2547" s="1495"/>
    </row>
    <row r="2548" spans="8:11" ht="24.95" customHeight="1">
      <c r="H2548" s="1468"/>
      <c r="I2548" s="1495"/>
      <c r="J2548" s="1495"/>
      <c r="K2548" s="1495"/>
    </row>
    <row r="2549" spans="8:11" ht="24.95" customHeight="1">
      <c r="H2549" s="1468"/>
      <c r="I2549" s="1495"/>
      <c r="J2549" s="1495"/>
      <c r="K2549" s="1495"/>
    </row>
    <row r="2550" spans="8:11" ht="24.95" customHeight="1">
      <c r="H2550" s="1468"/>
      <c r="I2550" s="1495"/>
      <c r="J2550" s="1495"/>
      <c r="K2550" s="1495"/>
    </row>
    <row r="2551" spans="8:11" ht="24.95" customHeight="1">
      <c r="H2551" s="1468"/>
      <c r="I2551" s="1495"/>
      <c r="J2551" s="1495"/>
      <c r="K2551" s="1495"/>
    </row>
    <row r="2552" spans="8:11" ht="24.95" customHeight="1">
      <c r="H2552" s="1468"/>
      <c r="I2552" s="1495"/>
      <c r="J2552" s="1495"/>
      <c r="K2552" s="1495"/>
    </row>
    <row r="2553" spans="8:11" ht="24.95" customHeight="1">
      <c r="H2553" s="1468"/>
      <c r="I2553" s="1495"/>
      <c r="J2553" s="1495"/>
      <c r="K2553" s="1495"/>
    </row>
    <row r="2554" spans="8:11" ht="24.95" customHeight="1">
      <c r="H2554" s="1468"/>
      <c r="I2554" s="1495"/>
      <c r="J2554" s="1495"/>
      <c r="K2554" s="1495"/>
    </row>
    <row r="2555" spans="8:11" ht="24.95" customHeight="1">
      <c r="H2555" s="1468"/>
      <c r="I2555" s="1495"/>
      <c r="J2555" s="1495"/>
      <c r="K2555" s="1495"/>
    </row>
    <row r="2556" spans="8:11" ht="24.95" customHeight="1">
      <c r="H2556" s="1468"/>
      <c r="I2556" s="1495"/>
      <c r="J2556" s="1495"/>
      <c r="K2556" s="1495"/>
    </row>
    <row r="2557" spans="8:11" ht="24.95" customHeight="1">
      <c r="H2557" s="1468"/>
      <c r="I2557" s="1495"/>
      <c r="J2557" s="1495"/>
      <c r="K2557" s="1495"/>
    </row>
    <row r="2558" spans="8:11" ht="24.95" customHeight="1">
      <c r="H2558" s="1468"/>
      <c r="I2558" s="1495"/>
      <c r="J2558" s="1495"/>
      <c r="K2558" s="1495"/>
    </row>
    <row r="2559" spans="8:11" ht="24.95" customHeight="1">
      <c r="H2559" s="1468"/>
      <c r="I2559" s="1495"/>
      <c r="J2559" s="1495"/>
      <c r="K2559" s="1495"/>
    </row>
    <row r="2560" spans="8:11" ht="24.95" customHeight="1">
      <c r="H2560" s="1468"/>
      <c r="I2560" s="1495"/>
      <c r="J2560" s="1495"/>
      <c r="K2560" s="1495"/>
    </row>
    <row r="2561" spans="8:11" ht="24.95" customHeight="1">
      <c r="H2561" s="1468"/>
      <c r="I2561" s="1495"/>
      <c r="J2561" s="1495"/>
      <c r="K2561" s="1495"/>
    </row>
    <row r="2562" spans="8:11" ht="24.95" customHeight="1">
      <c r="H2562" s="1468"/>
      <c r="I2562" s="1495"/>
      <c r="J2562" s="1495"/>
      <c r="K2562" s="1495"/>
    </row>
    <row r="2563" spans="8:11" ht="24.95" customHeight="1">
      <c r="H2563" s="1468"/>
      <c r="I2563" s="1495"/>
      <c r="J2563" s="1495"/>
      <c r="K2563" s="1495"/>
    </row>
    <row r="2564" spans="8:11" ht="24.95" customHeight="1">
      <c r="H2564" s="1468"/>
      <c r="I2564" s="1495"/>
      <c r="J2564" s="1495"/>
      <c r="K2564" s="1495"/>
    </row>
    <row r="2565" spans="8:11" ht="24.95" customHeight="1">
      <c r="H2565" s="1468"/>
      <c r="I2565" s="1495"/>
      <c r="J2565" s="1495"/>
      <c r="K2565" s="1495"/>
    </row>
    <row r="2566" spans="8:11" ht="24.95" customHeight="1">
      <c r="H2566" s="1468"/>
      <c r="I2566" s="1495"/>
      <c r="J2566" s="1495"/>
      <c r="K2566" s="1495"/>
    </row>
    <row r="2567" spans="8:11" ht="24.95" customHeight="1">
      <c r="H2567" s="1468"/>
      <c r="I2567" s="1495"/>
      <c r="J2567" s="1495"/>
      <c r="K2567" s="1495"/>
    </row>
    <row r="2568" spans="8:11" ht="24.95" customHeight="1">
      <c r="H2568" s="1468"/>
      <c r="I2568" s="1495"/>
      <c r="J2568" s="1495"/>
      <c r="K2568" s="1495"/>
    </row>
    <row r="2569" spans="8:11" ht="24.95" customHeight="1">
      <c r="H2569" s="1468"/>
      <c r="I2569" s="1495"/>
      <c r="J2569" s="1495"/>
      <c r="K2569" s="1495"/>
    </row>
    <row r="2570" spans="8:11" ht="24.95" customHeight="1">
      <c r="H2570" s="1468"/>
      <c r="I2570" s="1495"/>
      <c r="J2570" s="1495"/>
      <c r="K2570" s="1495"/>
    </row>
    <row r="2571" spans="8:11" ht="24.95" customHeight="1">
      <c r="H2571" s="1468"/>
      <c r="I2571" s="1495"/>
      <c r="J2571" s="1495"/>
      <c r="K2571" s="1495"/>
    </row>
    <row r="2572" spans="8:11" ht="24.95" customHeight="1">
      <c r="H2572" s="1468"/>
      <c r="I2572" s="1495"/>
      <c r="J2572" s="1495"/>
      <c r="K2572" s="1495"/>
    </row>
    <row r="2573" spans="8:11" ht="24.95" customHeight="1">
      <c r="H2573" s="1468"/>
      <c r="I2573" s="1495"/>
      <c r="J2573" s="1495"/>
      <c r="K2573" s="1495"/>
    </row>
    <row r="2574" spans="8:11" ht="24.95" customHeight="1">
      <c r="H2574" s="1468"/>
      <c r="I2574" s="1495"/>
      <c r="J2574" s="1495"/>
      <c r="K2574" s="1495"/>
    </row>
    <row r="2575" spans="8:11" ht="24.95" customHeight="1">
      <c r="H2575" s="1468"/>
      <c r="I2575" s="1495"/>
      <c r="J2575" s="1495"/>
      <c r="K2575" s="1495"/>
    </row>
    <row r="2576" spans="8:11" ht="24.95" customHeight="1">
      <c r="H2576" s="1468"/>
      <c r="I2576" s="1495"/>
      <c r="J2576" s="1495"/>
      <c r="K2576" s="1495"/>
    </row>
    <row r="2577" spans="8:11" ht="24.95" customHeight="1">
      <c r="H2577" s="1468"/>
      <c r="I2577" s="1495"/>
      <c r="J2577" s="1495"/>
      <c r="K2577" s="1495"/>
    </row>
    <row r="2578" spans="8:11" ht="24.95" customHeight="1">
      <c r="H2578" s="1468"/>
      <c r="I2578" s="1495"/>
      <c r="J2578" s="1495"/>
      <c r="K2578" s="1495"/>
    </row>
    <row r="2579" spans="8:11" ht="24.95" customHeight="1">
      <c r="H2579" s="1468"/>
      <c r="I2579" s="1495"/>
      <c r="J2579" s="1495"/>
      <c r="K2579" s="1495"/>
    </row>
    <row r="2580" spans="8:11" ht="24.95" customHeight="1">
      <c r="H2580" s="1468"/>
      <c r="I2580" s="1495"/>
      <c r="J2580" s="1495"/>
      <c r="K2580" s="1495"/>
    </row>
    <row r="2581" spans="8:11" ht="24.95" customHeight="1">
      <c r="H2581" s="1468"/>
      <c r="I2581" s="1495"/>
      <c r="J2581" s="1495"/>
      <c r="K2581" s="1495"/>
    </row>
    <row r="2582" spans="8:11" ht="24.95" customHeight="1">
      <c r="H2582" s="1468"/>
      <c r="I2582" s="1495"/>
      <c r="J2582" s="1495"/>
      <c r="K2582" s="1495"/>
    </row>
    <row r="2583" spans="8:11" ht="24.95" customHeight="1">
      <c r="H2583" s="1468"/>
      <c r="I2583" s="1495"/>
      <c r="J2583" s="1495"/>
      <c r="K2583" s="1495"/>
    </row>
    <row r="2584" spans="8:11" ht="24.95" customHeight="1">
      <c r="H2584" s="1468"/>
      <c r="I2584" s="1495"/>
      <c r="J2584" s="1495"/>
      <c r="K2584" s="1495"/>
    </row>
    <row r="2585" spans="8:11" ht="24.95" customHeight="1">
      <c r="H2585" s="1468"/>
      <c r="I2585" s="1495"/>
      <c r="J2585" s="1495"/>
      <c r="K2585" s="1495"/>
    </row>
    <row r="2586" spans="8:11" ht="24.95" customHeight="1">
      <c r="H2586" s="1468"/>
      <c r="I2586" s="1495"/>
      <c r="J2586" s="1495"/>
      <c r="K2586" s="1495"/>
    </row>
    <row r="2587" spans="8:11" ht="24.95" customHeight="1">
      <c r="H2587" s="1468"/>
      <c r="I2587" s="1495"/>
      <c r="J2587" s="1495"/>
      <c r="K2587" s="1495"/>
    </row>
    <row r="2588" spans="8:11" ht="24.95" customHeight="1">
      <c r="H2588" s="1468"/>
      <c r="I2588" s="1495"/>
      <c r="J2588" s="1495"/>
      <c r="K2588" s="1495"/>
    </row>
    <row r="2589" spans="8:11" ht="24.95" customHeight="1">
      <c r="H2589" s="1468"/>
      <c r="I2589" s="1495"/>
      <c r="J2589" s="1495"/>
      <c r="K2589" s="1495"/>
    </row>
    <row r="2590" spans="8:11" ht="24.95" customHeight="1">
      <c r="H2590" s="1468"/>
      <c r="I2590" s="1495"/>
      <c r="J2590" s="1495"/>
      <c r="K2590" s="1495"/>
    </row>
    <row r="2591" spans="8:11" ht="24.95" customHeight="1">
      <c r="H2591" s="1468"/>
      <c r="I2591" s="1495"/>
      <c r="J2591" s="1495"/>
      <c r="K2591" s="1495"/>
    </row>
    <row r="2592" spans="8:11" ht="24.95" customHeight="1">
      <c r="H2592" s="1468"/>
      <c r="I2592" s="1495"/>
      <c r="J2592" s="1495"/>
      <c r="K2592" s="1495"/>
    </row>
    <row r="2593" spans="8:11" ht="24.95" customHeight="1">
      <c r="H2593" s="1468"/>
      <c r="I2593" s="1495"/>
      <c r="J2593" s="1495"/>
      <c r="K2593" s="1495"/>
    </row>
    <row r="2594" spans="8:11" ht="24.95" customHeight="1">
      <c r="H2594" s="1468"/>
      <c r="I2594" s="1495"/>
      <c r="J2594" s="1495"/>
      <c r="K2594" s="1495"/>
    </row>
    <row r="2595" spans="8:11" ht="24.95" customHeight="1">
      <c r="H2595" s="1468"/>
      <c r="I2595" s="1495"/>
      <c r="J2595" s="1495"/>
      <c r="K2595" s="1495"/>
    </row>
    <row r="2596" spans="8:11" ht="24.95" customHeight="1">
      <c r="H2596" s="1468"/>
      <c r="I2596" s="1495"/>
      <c r="J2596" s="1495"/>
      <c r="K2596" s="1495"/>
    </row>
    <row r="2597" spans="8:11" ht="24.95" customHeight="1">
      <c r="H2597" s="1468"/>
      <c r="I2597" s="1495"/>
      <c r="J2597" s="1495"/>
      <c r="K2597" s="1495"/>
    </row>
    <row r="2598" spans="8:11" ht="24.95" customHeight="1">
      <c r="H2598" s="1468"/>
      <c r="I2598" s="1495"/>
      <c r="J2598" s="1495"/>
      <c r="K2598" s="1495"/>
    </row>
    <row r="2599" spans="8:11" ht="24.95" customHeight="1">
      <c r="H2599" s="1468"/>
      <c r="I2599" s="1495"/>
      <c r="J2599" s="1495"/>
      <c r="K2599" s="1495"/>
    </row>
    <row r="2600" spans="8:11" ht="24.95" customHeight="1">
      <c r="H2600" s="1468"/>
      <c r="I2600" s="1495"/>
      <c r="J2600" s="1495"/>
      <c r="K2600" s="1495"/>
    </row>
    <row r="2601" spans="8:11" ht="24.95" customHeight="1">
      <c r="H2601" s="1468"/>
      <c r="I2601" s="1495"/>
      <c r="J2601" s="1495"/>
      <c r="K2601" s="1495"/>
    </row>
    <row r="2602" spans="8:11" ht="24.95" customHeight="1">
      <c r="H2602" s="1468"/>
      <c r="I2602" s="1495"/>
      <c r="J2602" s="1495"/>
      <c r="K2602" s="1495"/>
    </row>
    <row r="2603" spans="8:11" ht="24.95" customHeight="1">
      <c r="H2603" s="1468"/>
      <c r="I2603" s="1495"/>
      <c r="J2603" s="1495"/>
      <c r="K2603" s="1495"/>
    </row>
    <row r="2604" spans="8:11" ht="24.95" customHeight="1">
      <c r="H2604" s="1468"/>
      <c r="I2604" s="1495"/>
      <c r="J2604" s="1495"/>
      <c r="K2604" s="1495"/>
    </row>
    <row r="2605" spans="8:11" ht="24.95" customHeight="1">
      <c r="H2605" s="1468"/>
      <c r="I2605" s="1495"/>
      <c r="J2605" s="1495"/>
      <c r="K2605" s="1495"/>
    </row>
    <row r="2606" spans="8:11" ht="24.95" customHeight="1">
      <c r="H2606" s="1468"/>
      <c r="I2606" s="1495"/>
      <c r="J2606" s="1495"/>
      <c r="K2606" s="1495"/>
    </row>
    <row r="2607" spans="8:11" ht="24.95" customHeight="1">
      <c r="H2607" s="1468"/>
      <c r="I2607" s="1495"/>
      <c r="J2607" s="1495"/>
      <c r="K2607" s="1495"/>
    </row>
    <row r="2608" spans="8:11" ht="24.95" customHeight="1">
      <c r="H2608" s="1468"/>
      <c r="I2608" s="1495"/>
      <c r="J2608" s="1495"/>
      <c r="K2608" s="1495"/>
    </row>
    <row r="2609" spans="8:11" ht="24.95" customHeight="1">
      <c r="H2609" s="1468"/>
      <c r="I2609" s="1495"/>
      <c r="J2609" s="1495"/>
      <c r="K2609" s="1495"/>
    </row>
    <row r="2610" spans="8:11" ht="24.95" customHeight="1">
      <c r="H2610" s="1468"/>
      <c r="I2610" s="1495"/>
      <c r="J2610" s="1495"/>
      <c r="K2610" s="1495"/>
    </row>
    <row r="2611" spans="8:11" ht="24.95" customHeight="1">
      <c r="H2611" s="1468"/>
      <c r="I2611" s="1495"/>
      <c r="J2611" s="1495"/>
      <c r="K2611" s="1495"/>
    </row>
    <row r="2612" spans="8:11" ht="24.95" customHeight="1">
      <c r="H2612" s="1468"/>
      <c r="I2612" s="1495"/>
      <c r="J2612" s="1495"/>
      <c r="K2612" s="1495"/>
    </row>
    <row r="2613" spans="8:11" ht="24.95" customHeight="1">
      <c r="H2613" s="1468"/>
      <c r="I2613" s="1495"/>
      <c r="J2613" s="1495"/>
      <c r="K2613" s="1495"/>
    </row>
    <row r="2614" spans="8:11" ht="24.95" customHeight="1">
      <c r="H2614" s="1468"/>
      <c r="I2614" s="1495"/>
      <c r="J2614" s="1495"/>
      <c r="K2614" s="1495"/>
    </row>
    <row r="2615" spans="8:11" ht="24.95" customHeight="1">
      <c r="H2615" s="1468"/>
      <c r="I2615" s="1495"/>
      <c r="J2615" s="1495"/>
      <c r="K2615" s="1495"/>
    </row>
    <row r="2616" spans="8:11" ht="24.95" customHeight="1">
      <c r="H2616" s="1468"/>
      <c r="I2616" s="1495"/>
      <c r="J2616" s="1495"/>
      <c r="K2616" s="1495"/>
    </row>
    <row r="2617" spans="8:11" ht="24.95" customHeight="1">
      <c r="H2617" s="1468"/>
      <c r="I2617" s="1495"/>
      <c r="J2617" s="1495"/>
      <c r="K2617" s="1495"/>
    </row>
    <row r="2618" spans="8:11" ht="24.95" customHeight="1">
      <c r="H2618" s="1468"/>
      <c r="I2618" s="1495"/>
      <c r="J2618" s="1495"/>
      <c r="K2618" s="1495"/>
    </row>
    <row r="2619" spans="8:11" ht="24.95" customHeight="1">
      <c r="H2619" s="1468"/>
      <c r="I2619" s="1495"/>
      <c r="J2619" s="1495"/>
      <c r="K2619" s="1495"/>
    </row>
    <row r="2620" spans="8:11" ht="24.95" customHeight="1">
      <c r="H2620" s="1468"/>
      <c r="I2620" s="1495"/>
      <c r="J2620" s="1495"/>
      <c r="K2620" s="1495"/>
    </row>
    <row r="2621" spans="8:11" ht="24.95" customHeight="1">
      <c r="H2621" s="1468"/>
      <c r="I2621" s="1495"/>
      <c r="J2621" s="1495"/>
      <c r="K2621" s="1495"/>
    </row>
    <row r="2622" spans="8:11" ht="24.95" customHeight="1">
      <c r="H2622" s="1468"/>
      <c r="I2622" s="1495"/>
      <c r="J2622" s="1495"/>
      <c r="K2622" s="1495"/>
    </row>
    <row r="2623" spans="8:11" ht="24.95" customHeight="1">
      <c r="H2623" s="1468"/>
      <c r="I2623" s="1495"/>
      <c r="J2623" s="1495"/>
      <c r="K2623" s="1495"/>
    </row>
    <row r="2624" spans="8:11" ht="24.95" customHeight="1">
      <c r="H2624" s="1468"/>
      <c r="I2624" s="1495"/>
      <c r="J2624" s="1495"/>
      <c r="K2624" s="1495"/>
    </row>
    <row r="2625" spans="8:11" ht="24.95" customHeight="1">
      <c r="H2625" s="1468"/>
      <c r="I2625" s="1495"/>
      <c r="J2625" s="1495"/>
      <c r="K2625" s="1495"/>
    </row>
    <row r="2626" spans="8:11" ht="24.95" customHeight="1">
      <c r="H2626" s="1468"/>
      <c r="I2626" s="1495"/>
      <c r="J2626" s="1495"/>
      <c r="K2626" s="1495"/>
    </row>
    <row r="2627" spans="8:11" ht="24.95" customHeight="1">
      <c r="H2627" s="1468"/>
      <c r="I2627" s="1495"/>
      <c r="J2627" s="1495"/>
      <c r="K2627" s="1495"/>
    </row>
    <row r="2628" spans="8:11" ht="24.95" customHeight="1">
      <c r="H2628" s="1468"/>
      <c r="I2628" s="1495"/>
      <c r="J2628" s="1495"/>
      <c r="K2628" s="1495"/>
    </row>
    <row r="2629" spans="8:11" ht="24.95" customHeight="1">
      <c r="H2629" s="1468"/>
      <c r="I2629" s="1495"/>
      <c r="J2629" s="1495"/>
      <c r="K2629" s="1495"/>
    </row>
    <row r="2630" spans="8:11" ht="24.95" customHeight="1">
      <c r="H2630" s="1468"/>
      <c r="I2630" s="1495"/>
      <c r="J2630" s="1495"/>
      <c r="K2630" s="1495"/>
    </row>
    <row r="2631" spans="8:11" ht="24.95" customHeight="1">
      <c r="H2631" s="1468"/>
      <c r="I2631" s="1495"/>
      <c r="J2631" s="1495"/>
      <c r="K2631" s="1495"/>
    </row>
    <row r="2632" spans="8:11" ht="24.95" customHeight="1">
      <c r="H2632" s="1468"/>
      <c r="I2632" s="1495"/>
      <c r="J2632" s="1495"/>
      <c r="K2632" s="1495"/>
    </row>
    <row r="2633" spans="8:11" ht="24.95" customHeight="1">
      <c r="H2633" s="1468"/>
      <c r="I2633" s="1495"/>
      <c r="J2633" s="1495"/>
      <c r="K2633" s="1495"/>
    </row>
    <row r="2634" spans="8:11" ht="24.95" customHeight="1">
      <c r="H2634" s="1468"/>
      <c r="I2634" s="1495"/>
      <c r="J2634" s="1495"/>
      <c r="K2634" s="1495"/>
    </row>
    <row r="2635" spans="8:11" ht="24.95" customHeight="1">
      <c r="H2635" s="1468"/>
      <c r="I2635" s="1495"/>
      <c r="J2635" s="1495"/>
      <c r="K2635" s="1495"/>
    </row>
    <row r="2636" spans="8:11" ht="24.95" customHeight="1">
      <c r="H2636" s="1468"/>
      <c r="I2636" s="1495"/>
      <c r="J2636" s="1495"/>
      <c r="K2636" s="1495"/>
    </row>
    <row r="2637" spans="8:11" ht="24.95" customHeight="1">
      <c r="H2637" s="1468"/>
      <c r="I2637" s="1495"/>
      <c r="J2637" s="1495"/>
      <c r="K2637" s="1495"/>
    </row>
    <row r="2638" spans="8:11" ht="24.95" customHeight="1">
      <c r="H2638" s="1468"/>
      <c r="I2638" s="1495"/>
      <c r="J2638" s="1495"/>
      <c r="K2638" s="1495"/>
    </row>
    <row r="2639" spans="8:11" ht="24.95" customHeight="1">
      <c r="H2639" s="1468"/>
      <c r="I2639" s="1495"/>
      <c r="J2639" s="1495"/>
      <c r="K2639" s="1495"/>
    </row>
    <row r="2640" spans="8:11" ht="24.95" customHeight="1">
      <c r="H2640" s="1468"/>
      <c r="I2640" s="1495"/>
      <c r="J2640" s="1495"/>
      <c r="K2640" s="1495"/>
    </row>
    <row r="2641" spans="8:11" ht="24.95" customHeight="1">
      <c r="H2641" s="1468"/>
      <c r="I2641" s="1495"/>
      <c r="J2641" s="1495"/>
      <c r="K2641" s="1495"/>
    </row>
    <row r="2642" spans="8:11" ht="24.95" customHeight="1">
      <c r="H2642" s="1468"/>
      <c r="I2642" s="1495"/>
      <c r="J2642" s="1495"/>
      <c r="K2642" s="1495"/>
    </row>
    <row r="2643" spans="8:11" ht="24.95" customHeight="1">
      <c r="H2643" s="1468"/>
      <c r="I2643" s="1495"/>
      <c r="J2643" s="1495"/>
      <c r="K2643" s="1495"/>
    </row>
    <row r="2644" spans="8:11" ht="24.95" customHeight="1">
      <c r="H2644" s="1468"/>
      <c r="I2644" s="1495"/>
      <c r="J2644" s="1495"/>
      <c r="K2644" s="1495"/>
    </row>
    <row r="2645" spans="8:11" ht="24.95" customHeight="1">
      <c r="H2645" s="1468"/>
      <c r="I2645" s="1495"/>
      <c r="J2645" s="1495"/>
      <c r="K2645" s="1495"/>
    </row>
    <row r="2646" spans="8:11" ht="24.95" customHeight="1">
      <c r="H2646" s="1468"/>
      <c r="I2646" s="1495"/>
      <c r="J2646" s="1495"/>
      <c r="K2646" s="1495"/>
    </row>
    <row r="2647" spans="8:11" ht="24.95" customHeight="1">
      <c r="H2647" s="1468"/>
      <c r="I2647" s="1495"/>
      <c r="J2647" s="1495"/>
      <c r="K2647" s="1495"/>
    </row>
    <row r="2648" spans="8:11" ht="24.95" customHeight="1">
      <c r="H2648" s="1468"/>
      <c r="I2648" s="1495"/>
      <c r="J2648" s="1495"/>
      <c r="K2648" s="1495"/>
    </row>
    <row r="2649" spans="8:11" ht="24.95" customHeight="1">
      <c r="H2649" s="1468"/>
      <c r="I2649" s="1495"/>
      <c r="J2649" s="1495"/>
      <c r="K2649" s="1495"/>
    </row>
    <row r="2650" spans="8:11" ht="24.95" customHeight="1">
      <c r="H2650" s="1468"/>
      <c r="I2650" s="1495"/>
      <c r="J2650" s="1495"/>
      <c r="K2650" s="1495"/>
    </row>
    <row r="2651" spans="8:11" ht="24.95" customHeight="1">
      <c r="H2651" s="1468"/>
      <c r="I2651" s="1495"/>
      <c r="J2651" s="1495"/>
      <c r="K2651" s="1495"/>
    </row>
    <row r="2652" spans="8:11" ht="24.95" customHeight="1">
      <c r="H2652" s="1468"/>
      <c r="I2652" s="1495"/>
      <c r="J2652" s="1495"/>
      <c r="K2652" s="1495"/>
    </row>
    <row r="2653" spans="8:11" ht="24.95" customHeight="1">
      <c r="H2653" s="1468"/>
      <c r="I2653" s="1495"/>
      <c r="J2653" s="1495"/>
      <c r="K2653" s="1495"/>
    </row>
    <row r="2654" spans="8:11" ht="24.95" customHeight="1">
      <c r="H2654" s="1468"/>
      <c r="I2654" s="1495"/>
      <c r="J2654" s="1495"/>
      <c r="K2654" s="1495"/>
    </row>
    <row r="2655" spans="8:11" ht="24.95" customHeight="1">
      <c r="H2655" s="1468"/>
      <c r="I2655" s="1495"/>
      <c r="J2655" s="1495"/>
      <c r="K2655" s="1495"/>
    </row>
    <row r="2656" spans="8:11" ht="24.95" customHeight="1">
      <c r="H2656" s="1468"/>
      <c r="I2656" s="1495"/>
      <c r="J2656" s="1495"/>
      <c r="K2656" s="1495"/>
    </row>
    <row r="2657" spans="8:11" ht="24.95" customHeight="1">
      <c r="H2657" s="1468"/>
      <c r="I2657" s="1495"/>
      <c r="J2657" s="1495"/>
      <c r="K2657" s="1495"/>
    </row>
    <row r="2658" spans="8:11" ht="24.95" customHeight="1">
      <c r="H2658" s="1468"/>
      <c r="I2658" s="1495"/>
      <c r="J2658" s="1495"/>
      <c r="K2658" s="1495"/>
    </row>
    <row r="2659" spans="8:11" ht="24.95" customHeight="1">
      <c r="H2659" s="1468"/>
      <c r="I2659" s="1495"/>
      <c r="J2659" s="1495"/>
      <c r="K2659" s="1495"/>
    </row>
    <row r="2660" spans="8:11" ht="24.95" customHeight="1">
      <c r="H2660" s="1468"/>
      <c r="I2660" s="1495"/>
      <c r="J2660" s="1495"/>
      <c r="K2660" s="1495"/>
    </row>
    <row r="2661" spans="8:11" ht="24.95" customHeight="1">
      <c r="H2661" s="1468"/>
      <c r="I2661" s="1495"/>
      <c r="J2661" s="1495"/>
      <c r="K2661" s="1495"/>
    </row>
    <row r="2662" spans="8:11" ht="24.95" customHeight="1">
      <c r="H2662" s="1468"/>
      <c r="I2662" s="1495"/>
      <c r="J2662" s="1495"/>
      <c r="K2662" s="1495"/>
    </row>
    <row r="2663" spans="8:11" ht="24.95" customHeight="1">
      <c r="H2663" s="1468"/>
      <c r="I2663" s="1495"/>
      <c r="J2663" s="1495"/>
      <c r="K2663" s="1495"/>
    </row>
    <row r="2664" spans="8:11" ht="24.95" customHeight="1">
      <c r="H2664" s="1468"/>
      <c r="I2664" s="1495"/>
      <c r="J2664" s="1495"/>
      <c r="K2664" s="1495"/>
    </row>
    <row r="2665" spans="8:11" ht="24.95" customHeight="1">
      <c r="H2665" s="1468"/>
      <c r="I2665" s="1495"/>
      <c r="J2665" s="1495"/>
      <c r="K2665" s="1495"/>
    </row>
    <row r="2666" spans="8:11" ht="24.95" customHeight="1">
      <c r="H2666" s="1468"/>
      <c r="I2666" s="1495"/>
      <c r="J2666" s="1495"/>
      <c r="K2666" s="1495"/>
    </row>
    <row r="2667" spans="8:11" ht="24.95" customHeight="1">
      <c r="H2667" s="1468"/>
      <c r="I2667" s="1495"/>
      <c r="J2667" s="1495"/>
      <c r="K2667" s="1495"/>
    </row>
    <row r="2668" spans="8:11" ht="24.95" customHeight="1">
      <c r="H2668" s="1468"/>
      <c r="I2668" s="1495"/>
      <c r="J2668" s="1495"/>
      <c r="K2668" s="1495"/>
    </row>
    <row r="2669" spans="8:11" ht="24.95" customHeight="1">
      <c r="H2669" s="1468"/>
      <c r="I2669" s="1495"/>
      <c r="J2669" s="1495"/>
      <c r="K2669" s="1495"/>
    </row>
    <row r="2670" spans="8:11" ht="24.95" customHeight="1">
      <c r="H2670" s="1468"/>
      <c r="I2670" s="1495"/>
      <c r="J2670" s="1495"/>
      <c r="K2670" s="1495"/>
    </row>
    <row r="2671" spans="8:11" ht="24.95" customHeight="1">
      <c r="H2671" s="1468"/>
      <c r="I2671" s="1495"/>
      <c r="J2671" s="1495"/>
      <c r="K2671" s="1495"/>
    </row>
    <row r="2672" spans="8:11" ht="24.95" customHeight="1">
      <c r="H2672" s="1468"/>
      <c r="I2672" s="1495"/>
      <c r="J2672" s="1495"/>
      <c r="K2672" s="1495"/>
    </row>
    <row r="2673" spans="8:11" ht="24.95" customHeight="1">
      <c r="H2673" s="1468"/>
      <c r="I2673" s="1495"/>
      <c r="J2673" s="1495"/>
      <c r="K2673" s="1495"/>
    </row>
    <row r="2674" spans="8:11" ht="24.95" customHeight="1">
      <c r="H2674" s="1468"/>
      <c r="I2674" s="1495"/>
      <c r="J2674" s="1495"/>
      <c r="K2674" s="1495"/>
    </row>
    <row r="2675" spans="8:11" ht="24.95" customHeight="1">
      <c r="H2675" s="1468"/>
      <c r="I2675" s="1495"/>
      <c r="J2675" s="1495"/>
      <c r="K2675" s="1495"/>
    </row>
    <row r="2676" spans="8:11" ht="24.95" customHeight="1">
      <c r="H2676" s="1468"/>
      <c r="I2676" s="1495"/>
      <c r="J2676" s="1495"/>
      <c r="K2676" s="1495"/>
    </row>
    <row r="2677" spans="8:11" ht="24.95" customHeight="1">
      <c r="H2677" s="1468"/>
      <c r="I2677" s="1495"/>
      <c r="J2677" s="1495"/>
      <c r="K2677" s="1495"/>
    </row>
    <row r="2678" spans="8:11" ht="24.95" customHeight="1">
      <c r="H2678" s="1468"/>
      <c r="I2678" s="1495"/>
      <c r="J2678" s="1495"/>
      <c r="K2678" s="1495"/>
    </row>
    <row r="2679" spans="8:11" ht="24.95" customHeight="1">
      <c r="H2679" s="1468"/>
      <c r="I2679" s="1495"/>
      <c r="J2679" s="1495"/>
      <c r="K2679" s="1495"/>
    </row>
    <row r="2680" spans="8:11" ht="24.95" customHeight="1">
      <c r="H2680" s="1468"/>
      <c r="I2680" s="1495"/>
      <c r="J2680" s="1495"/>
      <c r="K2680" s="1495"/>
    </row>
    <row r="2681" spans="8:11" ht="24.95" customHeight="1">
      <c r="H2681" s="1468"/>
      <c r="I2681" s="1495"/>
      <c r="J2681" s="1495"/>
      <c r="K2681" s="1495"/>
    </row>
    <row r="2682" spans="8:11" ht="24.95" customHeight="1">
      <c r="H2682" s="1468"/>
      <c r="I2682" s="1495"/>
      <c r="J2682" s="1495"/>
      <c r="K2682" s="1495"/>
    </row>
    <row r="2683" spans="8:11" ht="24.95" customHeight="1">
      <c r="H2683" s="1468"/>
      <c r="I2683" s="1495"/>
      <c r="J2683" s="1495"/>
      <c r="K2683" s="1495"/>
    </row>
    <row r="2684" spans="8:11" ht="24.95" customHeight="1">
      <c r="H2684" s="1468"/>
      <c r="I2684" s="1495"/>
      <c r="J2684" s="1495"/>
      <c r="K2684" s="1495"/>
    </row>
    <row r="2685" spans="8:11" ht="24.95" customHeight="1">
      <c r="H2685" s="1468"/>
      <c r="I2685" s="1495"/>
      <c r="J2685" s="1495"/>
      <c r="K2685" s="1495"/>
    </row>
    <row r="2686" spans="8:11" ht="24.95" customHeight="1">
      <c r="H2686" s="1468"/>
      <c r="I2686" s="1495"/>
      <c r="J2686" s="1495"/>
      <c r="K2686" s="1495"/>
    </row>
    <row r="2687" spans="8:11" ht="24.95" customHeight="1">
      <c r="H2687" s="1468"/>
      <c r="I2687" s="1495"/>
      <c r="J2687" s="1495"/>
      <c r="K2687" s="1495"/>
    </row>
    <row r="2688" spans="8:11" ht="24.95" customHeight="1">
      <c r="H2688" s="1468"/>
      <c r="I2688" s="1495"/>
      <c r="J2688" s="1495"/>
      <c r="K2688" s="1495"/>
    </row>
    <row r="2689" spans="8:11" ht="24.95" customHeight="1">
      <c r="H2689" s="1468"/>
      <c r="I2689" s="1495"/>
      <c r="J2689" s="1495"/>
      <c r="K2689" s="1495"/>
    </row>
    <row r="2690" spans="8:11" ht="24.95" customHeight="1">
      <c r="H2690" s="1468"/>
      <c r="I2690" s="1495"/>
      <c r="J2690" s="1495"/>
      <c r="K2690" s="1495"/>
    </row>
    <row r="2691" spans="8:11" ht="24.95" customHeight="1">
      <c r="H2691" s="1468"/>
      <c r="I2691" s="1495"/>
      <c r="J2691" s="1495"/>
      <c r="K2691" s="1495"/>
    </row>
    <row r="2692" spans="8:11" ht="24.95" customHeight="1">
      <c r="H2692" s="1468"/>
      <c r="I2692" s="1495"/>
      <c r="J2692" s="1495"/>
      <c r="K2692" s="1495"/>
    </row>
    <row r="2693" spans="8:11" ht="24.95" customHeight="1">
      <c r="H2693" s="1468"/>
      <c r="I2693" s="1495"/>
      <c r="J2693" s="1495"/>
      <c r="K2693" s="1495"/>
    </row>
    <row r="2694" spans="8:11" ht="24.95" customHeight="1">
      <c r="H2694" s="1468"/>
      <c r="I2694" s="1495"/>
      <c r="J2694" s="1495"/>
      <c r="K2694" s="1495"/>
    </row>
    <row r="2695" spans="8:11" ht="24.95" customHeight="1">
      <c r="H2695" s="1468"/>
      <c r="I2695" s="1495"/>
      <c r="J2695" s="1495"/>
      <c r="K2695" s="1495"/>
    </row>
    <row r="2696" spans="8:11" ht="24.95" customHeight="1">
      <c r="H2696" s="1468"/>
      <c r="I2696" s="1495"/>
      <c r="J2696" s="1495"/>
      <c r="K2696" s="1495"/>
    </row>
    <row r="2697" spans="8:11" ht="24.95" customHeight="1">
      <c r="H2697" s="1468"/>
      <c r="I2697" s="1495"/>
      <c r="J2697" s="1495"/>
      <c r="K2697" s="1495"/>
    </row>
    <row r="2698" spans="8:11" ht="24.95" customHeight="1">
      <c r="H2698" s="1468"/>
      <c r="I2698" s="1495"/>
      <c r="J2698" s="1495"/>
      <c r="K2698" s="1495"/>
    </row>
    <row r="2699" spans="8:11" ht="24.95" customHeight="1">
      <c r="H2699" s="1468"/>
      <c r="I2699" s="1495"/>
      <c r="J2699" s="1495"/>
      <c r="K2699" s="1495"/>
    </row>
    <row r="2700" spans="8:11" ht="24.95" customHeight="1">
      <c r="H2700" s="1468"/>
      <c r="I2700" s="1495"/>
      <c r="J2700" s="1495"/>
      <c r="K2700" s="1495"/>
    </row>
    <row r="2701" spans="8:11" ht="24.95" customHeight="1">
      <c r="H2701" s="1468"/>
      <c r="I2701" s="1495"/>
      <c r="J2701" s="1495"/>
      <c r="K2701" s="1495"/>
    </row>
    <row r="2702" spans="8:11" ht="24.95" customHeight="1">
      <c r="H2702" s="1468"/>
      <c r="I2702" s="1495"/>
      <c r="J2702" s="1495"/>
      <c r="K2702" s="1495"/>
    </row>
    <row r="2703" spans="8:11" ht="24.95" customHeight="1">
      <c r="H2703" s="1468"/>
      <c r="I2703" s="1495"/>
      <c r="J2703" s="1495"/>
      <c r="K2703" s="1495"/>
    </row>
    <row r="2704" spans="8:11" ht="24.95" customHeight="1">
      <c r="H2704" s="1468"/>
      <c r="I2704" s="1495"/>
      <c r="J2704" s="1495"/>
      <c r="K2704" s="1495"/>
    </row>
    <row r="2705" spans="8:11" ht="24.95" customHeight="1">
      <c r="H2705" s="1468"/>
      <c r="I2705" s="1495"/>
      <c r="J2705" s="1495"/>
      <c r="K2705" s="1495"/>
    </row>
    <row r="2706" spans="8:11" ht="24.95" customHeight="1">
      <c r="H2706" s="1468"/>
      <c r="I2706" s="1495"/>
      <c r="J2706" s="1495"/>
      <c r="K2706" s="1495"/>
    </row>
    <row r="2707" spans="8:11" ht="24.95" customHeight="1">
      <c r="H2707" s="1468"/>
      <c r="I2707" s="1495"/>
      <c r="J2707" s="1495"/>
      <c r="K2707" s="1495"/>
    </row>
    <row r="2708" spans="8:11" ht="24.95" customHeight="1">
      <c r="H2708" s="1468"/>
      <c r="I2708" s="1495"/>
      <c r="J2708" s="1495"/>
      <c r="K2708" s="1495"/>
    </row>
    <row r="2709" spans="8:11" ht="24.95" customHeight="1">
      <c r="H2709" s="1468"/>
      <c r="I2709" s="1495"/>
      <c r="J2709" s="1495"/>
      <c r="K2709" s="1495"/>
    </row>
    <row r="2710" spans="8:11" ht="24.95" customHeight="1">
      <c r="H2710" s="1468"/>
      <c r="I2710" s="1495"/>
      <c r="J2710" s="1495"/>
      <c r="K2710" s="1495"/>
    </row>
    <row r="2711" spans="8:11" ht="24.95" customHeight="1">
      <c r="H2711" s="1468"/>
      <c r="I2711" s="1495"/>
      <c r="J2711" s="1495"/>
      <c r="K2711" s="1495"/>
    </row>
    <row r="2712" spans="8:11" ht="24.95" customHeight="1">
      <c r="H2712" s="1468"/>
      <c r="I2712" s="1495"/>
      <c r="J2712" s="1495"/>
      <c r="K2712" s="1495"/>
    </row>
    <row r="2713" spans="8:11" ht="24.95" customHeight="1">
      <c r="H2713" s="1468"/>
      <c r="I2713" s="1495"/>
      <c r="J2713" s="1495"/>
      <c r="K2713" s="1495"/>
    </row>
    <row r="2714" spans="8:11" ht="24.95" customHeight="1">
      <c r="H2714" s="1468"/>
      <c r="I2714" s="1495"/>
      <c r="J2714" s="1495"/>
      <c r="K2714" s="1495"/>
    </row>
    <row r="2715" spans="8:11" ht="24.95" customHeight="1">
      <c r="H2715" s="1468"/>
      <c r="I2715" s="1495"/>
      <c r="J2715" s="1495"/>
      <c r="K2715" s="1495"/>
    </row>
    <row r="2716" spans="8:11" ht="24.95" customHeight="1">
      <c r="H2716" s="1468"/>
      <c r="I2716" s="1495"/>
      <c r="J2716" s="1495"/>
      <c r="K2716" s="1495"/>
    </row>
    <row r="2717" spans="8:11" ht="24.95" customHeight="1">
      <c r="H2717" s="1468"/>
      <c r="I2717" s="1495"/>
      <c r="J2717" s="1495"/>
      <c r="K2717" s="1495"/>
    </row>
    <row r="2718" spans="8:11" ht="24.95" customHeight="1">
      <c r="H2718" s="1468"/>
      <c r="I2718" s="1495"/>
      <c r="J2718" s="1495"/>
      <c r="K2718" s="1495"/>
    </row>
    <row r="2719" spans="8:11" ht="24.95" customHeight="1">
      <c r="H2719" s="1468"/>
      <c r="I2719" s="1495"/>
      <c r="J2719" s="1495"/>
      <c r="K2719" s="1495"/>
    </row>
    <row r="2720" spans="8:11" ht="24.95" customHeight="1">
      <c r="H2720" s="1468"/>
      <c r="I2720" s="1495"/>
      <c r="J2720" s="1495"/>
      <c r="K2720" s="1495"/>
    </row>
    <row r="2721" spans="8:11" ht="24.95" customHeight="1">
      <c r="H2721" s="1468"/>
      <c r="I2721" s="1495"/>
      <c r="J2721" s="1495"/>
      <c r="K2721" s="1495"/>
    </row>
    <row r="2722" spans="8:11" ht="24.95" customHeight="1">
      <c r="H2722" s="1468"/>
      <c r="I2722" s="1495"/>
      <c r="J2722" s="1495"/>
      <c r="K2722" s="1495"/>
    </row>
    <row r="2723" spans="8:11" ht="24.95" customHeight="1">
      <c r="H2723" s="1468"/>
      <c r="I2723" s="1495"/>
      <c r="J2723" s="1495"/>
      <c r="K2723" s="1495"/>
    </row>
    <row r="2724" spans="8:11" ht="24.95" customHeight="1">
      <c r="H2724" s="1468"/>
      <c r="I2724" s="1495"/>
      <c r="J2724" s="1495"/>
      <c r="K2724" s="1495"/>
    </row>
    <row r="2725" spans="8:11" ht="24.95" customHeight="1">
      <c r="H2725" s="1468"/>
      <c r="I2725" s="1495"/>
      <c r="J2725" s="1495"/>
      <c r="K2725" s="1495"/>
    </row>
    <row r="2726" spans="8:11" ht="24.95" customHeight="1">
      <c r="H2726" s="1468"/>
      <c r="I2726" s="1495"/>
      <c r="J2726" s="1495"/>
      <c r="K2726" s="1495"/>
    </row>
    <row r="2727" spans="8:11" ht="24.95" customHeight="1">
      <c r="H2727" s="1468"/>
      <c r="I2727" s="1495"/>
      <c r="J2727" s="1495"/>
      <c r="K2727" s="1495"/>
    </row>
    <row r="2728" spans="8:11" ht="24.95" customHeight="1">
      <c r="H2728" s="1468"/>
      <c r="I2728" s="1495"/>
      <c r="J2728" s="1495"/>
      <c r="K2728" s="1495"/>
    </row>
    <row r="2729" spans="8:11" ht="24.95" customHeight="1">
      <c r="H2729" s="1468"/>
      <c r="I2729" s="1495"/>
      <c r="J2729" s="1495"/>
      <c r="K2729" s="1495"/>
    </row>
    <row r="2730" spans="8:11" ht="24.95" customHeight="1">
      <c r="H2730" s="1468"/>
      <c r="I2730" s="1495"/>
      <c r="J2730" s="1495"/>
      <c r="K2730" s="1495"/>
    </row>
    <row r="2731" spans="8:11" ht="24.95" customHeight="1">
      <c r="H2731" s="1468"/>
      <c r="I2731" s="1495"/>
      <c r="J2731" s="1495"/>
      <c r="K2731" s="1495"/>
    </row>
    <row r="2732" spans="8:11" ht="24.95" customHeight="1">
      <c r="H2732" s="1468"/>
      <c r="I2732" s="1495"/>
      <c r="J2732" s="1495"/>
      <c r="K2732" s="1495"/>
    </row>
    <row r="2733" spans="8:11" ht="24.95" customHeight="1">
      <c r="H2733" s="1468"/>
      <c r="I2733" s="1495"/>
      <c r="J2733" s="1495"/>
      <c r="K2733" s="1495"/>
    </row>
    <row r="2734" spans="8:11" ht="24.95" customHeight="1">
      <c r="H2734" s="1468"/>
      <c r="I2734" s="1495"/>
      <c r="J2734" s="1495"/>
      <c r="K2734" s="1495"/>
    </row>
    <row r="2735" spans="8:11" ht="24.95" customHeight="1">
      <c r="H2735" s="1468"/>
      <c r="I2735" s="1495"/>
      <c r="J2735" s="1495"/>
      <c r="K2735" s="1495"/>
    </row>
    <row r="2736" spans="8:11" ht="24.95" customHeight="1">
      <c r="H2736" s="1468"/>
      <c r="I2736" s="1495"/>
      <c r="J2736" s="1495"/>
      <c r="K2736" s="1495"/>
    </row>
    <row r="2737" spans="8:11" ht="24.95" customHeight="1">
      <c r="H2737" s="1468"/>
      <c r="I2737" s="1495"/>
      <c r="J2737" s="1495"/>
      <c r="K2737" s="1495"/>
    </row>
    <row r="2738" spans="8:11" ht="24.95" customHeight="1">
      <c r="H2738" s="1468"/>
      <c r="I2738" s="1495"/>
      <c r="J2738" s="1495"/>
      <c r="K2738" s="1495"/>
    </row>
    <row r="2739" spans="8:11" ht="24.95" customHeight="1">
      <c r="H2739" s="1468"/>
      <c r="I2739" s="1495"/>
      <c r="J2739" s="1495"/>
      <c r="K2739" s="1495"/>
    </row>
    <row r="2740" spans="8:11" ht="24.95" customHeight="1">
      <c r="H2740" s="1468"/>
      <c r="I2740" s="1495"/>
      <c r="J2740" s="1495"/>
      <c r="K2740" s="1495"/>
    </row>
    <row r="2741" spans="8:11" ht="24.95" customHeight="1">
      <c r="H2741" s="1468"/>
      <c r="I2741" s="1495"/>
      <c r="J2741" s="1495"/>
      <c r="K2741" s="1495"/>
    </row>
    <row r="2742" spans="8:11" ht="24.95" customHeight="1">
      <c r="H2742" s="1468"/>
      <c r="I2742" s="1495"/>
      <c r="J2742" s="1495"/>
      <c r="K2742" s="1495"/>
    </row>
    <row r="2743" spans="8:11" ht="24.95" customHeight="1">
      <c r="H2743" s="1468"/>
      <c r="I2743" s="1495"/>
      <c r="J2743" s="1495"/>
      <c r="K2743" s="1495"/>
    </row>
    <row r="2744" spans="8:11" ht="24.95" customHeight="1">
      <c r="H2744" s="1468"/>
      <c r="I2744" s="1495"/>
      <c r="J2744" s="1495"/>
      <c r="K2744" s="1495"/>
    </row>
    <row r="2745" spans="8:11" ht="24.95" customHeight="1">
      <c r="H2745" s="1468"/>
      <c r="I2745" s="1495"/>
      <c r="J2745" s="1495"/>
      <c r="K2745" s="1495"/>
    </row>
    <row r="2746" spans="8:11" ht="24.95" customHeight="1">
      <c r="H2746" s="1468"/>
      <c r="I2746" s="1495"/>
      <c r="J2746" s="1495"/>
      <c r="K2746" s="1495"/>
    </row>
    <row r="2747" spans="8:11" ht="24.95" customHeight="1">
      <c r="H2747" s="1468"/>
      <c r="I2747" s="1495"/>
      <c r="J2747" s="1495"/>
      <c r="K2747" s="1495"/>
    </row>
    <row r="2748" spans="8:11" ht="24.95" customHeight="1">
      <c r="H2748" s="1468"/>
      <c r="I2748" s="1495"/>
      <c r="J2748" s="1495"/>
      <c r="K2748" s="1495"/>
    </row>
    <row r="2749" spans="8:11" ht="24.95" customHeight="1">
      <c r="H2749" s="1468"/>
      <c r="I2749" s="1495"/>
      <c r="J2749" s="1495"/>
      <c r="K2749" s="1495"/>
    </row>
    <row r="2750" spans="8:11" ht="24.95" customHeight="1">
      <c r="H2750" s="1468"/>
      <c r="I2750" s="1495"/>
      <c r="J2750" s="1495"/>
      <c r="K2750" s="1495"/>
    </row>
    <row r="2751" spans="8:11" ht="24.95" customHeight="1">
      <c r="H2751" s="1468"/>
      <c r="I2751" s="1495"/>
      <c r="J2751" s="1495"/>
      <c r="K2751" s="1495"/>
    </row>
    <row r="2752" spans="8:11" ht="24.95" customHeight="1">
      <c r="H2752" s="1468"/>
      <c r="I2752" s="1495"/>
      <c r="J2752" s="1495"/>
      <c r="K2752" s="1495"/>
    </row>
    <row r="2753" spans="8:11" ht="24.95" customHeight="1">
      <c r="H2753" s="1468"/>
      <c r="I2753" s="1495"/>
      <c r="J2753" s="1495"/>
      <c r="K2753" s="1495"/>
    </row>
    <row r="2754" spans="8:11" ht="24.95" customHeight="1">
      <c r="H2754" s="1468"/>
      <c r="I2754" s="1495"/>
      <c r="J2754" s="1495"/>
      <c r="K2754" s="1495"/>
    </row>
    <row r="2755" spans="8:11" ht="24.95" customHeight="1">
      <c r="H2755" s="1468"/>
      <c r="I2755" s="1495"/>
      <c r="J2755" s="1495"/>
      <c r="K2755" s="1495"/>
    </row>
    <row r="2756" spans="8:11" ht="24.95" customHeight="1">
      <c r="H2756" s="1468"/>
      <c r="I2756" s="1495"/>
      <c r="J2756" s="1495"/>
      <c r="K2756" s="1495"/>
    </row>
    <row r="2757" spans="8:11" ht="24.95" customHeight="1">
      <c r="H2757" s="1468"/>
      <c r="I2757" s="1495"/>
      <c r="J2757" s="1495"/>
      <c r="K2757" s="1495"/>
    </row>
    <row r="2758" spans="8:11" ht="24.95" customHeight="1">
      <c r="H2758" s="1468"/>
      <c r="I2758" s="1495"/>
      <c r="J2758" s="1495"/>
      <c r="K2758" s="1495"/>
    </row>
    <row r="2759" spans="8:11" ht="24.95" customHeight="1">
      <c r="H2759" s="1468"/>
      <c r="I2759" s="1495"/>
      <c r="J2759" s="1495"/>
      <c r="K2759" s="1495"/>
    </row>
    <row r="2760" spans="8:11" ht="24.95" customHeight="1">
      <c r="H2760" s="1468"/>
      <c r="I2760" s="1495"/>
      <c r="J2760" s="1495"/>
      <c r="K2760" s="1495"/>
    </row>
    <row r="2761" spans="8:11" ht="24.95" customHeight="1">
      <c r="H2761" s="1468"/>
      <c r="I2761" s="1495"/>
      <c r="J2761" s="1495"/>
      <c r="K2761" s="1495"/>
    </row>
    <row r="2762" spans="8:11" ht="24.95" customHeight="1">
      <c r="H2762" s="1468"/>
      <c r="I2762" s="1495"/>
      <c r="J2762" s="1495"/>
      <c r="K2762" s="1495"/>
    </row>
    <row r="2763" spans="8:11" ht="24.95" customHeight="1">
      <c r="H2763" s="1468"/>
      <c r="I2763" s="1495"/>
      <c r="J2763" s="1495"/>
      <c r="K2763" s="1495"/>
    </row>
    <row r="2764" spans="8:11" ht="24.95" customHeight="1">
      <c r="H2764" s="1468"/>
      <c r="I2764" s="1495"/>
      <c r="J2764" s="1495"/>
      <c r="K2764" s="1495"/>
    </row>
    <row r="2765" spans="8:11" ht="24.95" customHeight="1">
      <c r="H2765" s="1468"/>
      <c r="I2765" s="1495"/>
      <c r="J2765" s="1495"/>
      <c r="K2765" s="1495"/>
    </row>
    <row r="2766" spans="8:11" ht="24.95" customHeight="1">
      <c r="H2766" s="1468"/>
      <c r="I2766" s="1495"/>
      <c r="J2766" s="1495"/>
      <c r="K2766" s="1495"/>
    </row>
    <row r="2767" spans="8:11" ht="24.95" customHeight="1">
      <c r="H2767" s="1468"/>
      <c r="I2767" s="1495"/>
      <c r="J2767" s="1495"/>
      <c r="K2767" s="1495"/>
    </row>
    <row r="2768" spans="8:11" ht="24.95" customHeight="1">
      <c r="H2768" s="1468"/>
      <c r="I2768" s="1495"/>
      <c r="J2768" s="1495"/>
      <c r="K2768" s="1495"/>
    </row>
    <row r="2769" spans="8:11" ht="24.95" customHeight="1">
      <c r="H2769" s="1468"/>
      <c r="I2769" s="1495"/>
      <c r="J2769" s="1495"/>
      <c r="K2769" s="1495"/>
    </row>
    <row r="2770" spans="8:11" ht="24.95" customHeight="1">
      <c r="H2770" s="1468"/>
      <c r="I2770" s="1495"/>
      <c r="J2770" s="1495"/>
      <c r="K2770" s="1495"/>
    </row>
    <row r="2771" spans="8:11" ht="24.95" customHeight="1">
      <c r="H2771" s="1468"/>
      <c r="I2771" s="1495"/>
      <c r="J2771" s="1495"/>
      <c r="K2771" s="1495"/>
    </row>
    <row r="2772" spans="8:11" ht="24.95" customHeight="1">
      <c r="H2772" s="1468"/>
      <c r="I2772" s="1495"/>
      <c r="J2772" s="1495"/>
      <c r="K2772" s="1495"/>
    </row>
    <row r="2773" spans="8:11" ht="24.95" customHeight="1">
      <c r="H2773" s="1468"/>
      <c r="I2773" s="1495"/>
      <c r="J2773" s="1495"/>
      <c r="K2773" s="1495"/>
    </row>
    <row r="2774" spans="8:11" ht="24.95" customHeight="1">
      <c r="H2774" s="1468"/>
      <c r="I2774" s="1495"/>
      <c r="J2774" s="1495"/>
      <c r="K2774" s="1495"/>
    </row>
    <row r="2775" spans="8:11" ht="24.95" customHeight="1">
      <c r="H2775" s="1468"/>
      <c r="I2775" s="1495"/>
      <c r="J2775" s="1495"/>
      <c r="K2775" s="1495"/>
    </row>
    <row r="2776" spans="8:11" ht="24.95" customHeight="1">
      <c r="H2776" s="1468"/>
      <c r="I2776" s="1495"/>
      <c r="J2776" s="1495"/>
      <c r="K2776" s="1495"/>
    </row>
    <row r="2777" spans="8:11" ht="24.95" customHeight="1">
      <c r="H2777" s="1468"/>
      <c r="I2777" s="1495"/>
      <c r="J2777" s="1495"/>
      <c r="K2777" s="1495"/>
    </row>
    <row r="2778" spans="8:11" ht="24.95" customHeight="1">
      <c r="H2778" s="1468"/>
      <c r="I2778" s="1495"/>
      <c r="J2778" s="1495"/>
      <c r="K2778" s="1495"/>
    </row>
    <row r="2779" spans="8:11" ht="24.95" customHeight="1">
      <c r="H2779" s="1468"/>
      <c r="I2779" s="1495"/>
      <c r="J2779" s="1495"/>
      <c r="K2779" s="1495"/>
    </row>
    <row r="2780" spans="8:11" ht="24.95" customHeight="1">
      <c r="H2780" s="1468"/>
      <c r="I2780" s="1495"/>
      <c r="J2780" s="1495"/>
      <c r="K2780" s="1495"/>
    </row>
    <row r="2781" spans="8:11" ht="24.95" customHeight="1">
      <c r="H2781" s="1468"/>
      <c r="I2781" s="1495"/>
      <c r="J2781" s="1495"/>
      <c r="K2781" s="1495"/>
    </row>
    <row r="2782" spans="8:11" ht="24.95" customHeight="1">
      <c r="H2782" s="1468"/>
      <c r="I2782" s="1495"/>
      <c r="J2782" s="1495"/>
      <c r="K2782" s="1495"/>
    </row>
    <row r="2783" spans="8:11" ht="24.95" customHeight="1">
      <c r="H2783" s="1468"/>
      <c r="I2783" s="1495"/>
      <c r="J2783" s="1495"/>
      <c r="K2783" s="1495"/>
    </row>
    <row r="2784" spans="8:11" ht="24.95" customHeight="1">
      <c r="H2784" s="1468"/>
      <c r="I2784" s="1495"/>
      <c r="J2784" s="1495"/>
      <c r="K2784" s="1495"/>
    </row>
    <row r="2785" spans="8:11" ht="24.95" customHeight="1">
      <c r="H2785" s="1468"/>
      <c r="I2785" s="1495"/>
      <c r="J2785" s="1495"/>
      <c r="K2785" s="1495"/>
    </row>
    <row r="2786" spans="8:11" ht="24.95" customHeight="1">
      <c r="H2786" s="1468"/>
      <c r="I2786" s="1495"/>
      <c r="J2786" s="1495"/>
      <c r="K2786" s="1495"/>
    </row>
    <row r="2787" spans="8:11" ht="24.95" customHeight="1">
      <c r="H2787" s="1468"/>
      <c r="I2787" s="1495"/>
      <c r="J2787" s="1495"/>
      <c r="K2787" s="1495"/>
    </row>
    <row r="2788" spans="8:11" ht="24.95" customHeight="1">
      <c r="H2788" s="1468"/>
      <c r="I2788" s="1495"/>
      <c r="J2788" s="1495"/>
      <c r="K2788" s="1495"/>
    </row>
    <row r="2789" spans="8:11" ht="24.95" customHeight="1">
      <c r="H2789" s="1468"/>
      <c r="I2789" s="1495"/>
      <c r="J2789" s="1495"/>
      <c r="K2789" s="1495"/>
    </row>
    <row r="2790" spans="8:11" ht="24.95" customHeight="1">
      <c r="H2790" s="1468"/>
      <c r="I2790" s="1495"/>
      <c r="J2790" s="1495"/>
      <c r="K2790" s="1495"/>
    </row>
    <row r="2791" spans="8:11" ht="24.95" customHeight="1">
      <c r="H2791" s="1468"/>
      <c r="I2791" s="1495"/>
      <c r="J2791" s="1495"/>
      <c r="K2791" s="1495"/>
    </row>
    <row r="2792" spans="8:11" ht="24.95" customHeight="1">
      <c r="H2792" s="1468"/>
      <c r="I2792" s="1495"/>
      <c r="J2792" s="1495"/>
      <c r="K2792" s="1495"/>
    </row>
    <row r="2793" spans="8:11" ht="24.95" customHeight="1">
      <c r="H2793" s="1468"/>
      <c r="I2793" s="1495"/>
      <c r="J2793" s="1495"/>
      <c r="K2793" s="1495"/>
    </row>
    <row r="2794" spans="8:11" ht="24.95" customHeight="1">
      <c r="H2794" s="1468"/>
      <c r="I2794" s="1495"/>
      <c r="J2794" s="1495"/>
      <c r="K2794" s="1495"/>
    </row>
    <row r="2795" spans="8:11" ht="24.95" customHeight="1">
      <c r="H2795" s="1468"/>
      <c r="I2795" s="1495"/>
      <c r="J2795" s="1495"/>
      <c r="K2795" s="1495"/>
    </row>
    <row r="2796" spans="8:11" ht="24.95" customHeight="1">
      <c r="H2796" s="1468"/>
      <c r="I2796" s="1495"/>
      <c r="J2796" s="1495"/>
      <c r="K2796" s="1495"/>
    </row>
    <row r="2797" spans="8:11" ht="24.95" customHeight="1">
      <c r="H2797" s="1468"/>
      <c r="I2797" s="1495"/>
      <c r="J2797" s="1495"/>
      <c r="K2797" s="1495"/>
    </row>
    <row r="2798" spans="8:11" ht="24.95" customHeight="1">
      <c r="H2798" s="1468"/>
      <c r="I2798" s="1495"/>
      <c r="J2798" s="1495"/>
      <c r="K2798" s="1495"/>
    </row>
    <row r="2799" spans="8:11" ht="24.95" customHeight="1">
      <c r="H2799" s="1468"/>
      <c r="I2799" s="1495"/>
      <c r="J2799" s="1495"/>
      <c r="K2799" s="1495"/>
    </row>
    <row r="2800" spans="8:11" ht="24.95" customHeight="1">
      <c r="H2800" s="1468"/>
      <c r="I2800" s="1495"/>
      <c r="J2800" s="1495"/>
      <c r="K2800" s="1495"/>
    </row>
    <row r="2801" spans="8:11" ht="24.95" customHeight="1">
      <c r="H2801" s="1468"/>
      <c r="I2801" s="1495"/>
      <c r="J2801" s="1495"/>
      <c r="K2801" s="1495"/>
    </row>
    <row r="2802" spans="8:11" ht="24.95" customHeight="1">
      <c r="H2802" s="1468"/>
      <c r="I2802" s="1495"/>
      <c r="J2802" s="1495"/>
      <c r="K2802" s="1495"/>
    </row>
    <row r="2803" spans="8:11" ht="24.95" customHeight="1">
      <c r="H2803" s="1468"/>
      <c r="I2803" s="1495"/>
      <c r="J2803" s="1495"/>
      <c r="K2803" s="1495"/>
    </row>
    <row r="2804" spans="8:11" ht="24.95" customHeight="1">
      <c r="H2804" s="1468"/>
      <c r="I2804" s="1495"/>
      <c r="J2804" s="1495"/>
      <c r="K2804" s="1495"/>
    </row>
    <row r="2805" spans="8:11" ht="24.95" customHeight="1">
      <c r="H2805" s="1468"/>
      <c r="I2805" s="1495"/>
      <c r="J2805" s="1495"/>
      <c r="K2805" s="1495"/>
    </row>
    <row r="2806" spans="8:11" ht="24.95" customHeight="1">
      <c r="H2806" s="1468"/>
      <c r="I2806" s="1495"/>
      <c r="J2806" s="1495"/>
      <c r="K2806" s="1495"/>
    </row>
    <row r="2807" spans="8:11" ht="24.95" customHeight="1">
      <c r="H2807" s="1468"/>
      <c r="I2807" s="1495"/>
      <c r="J2807" s="1495"/>
      <c r="K2807" s="1495"/>
    </row>
    <row r="2808" spans="8:11" ht="24.95" customHeight="1">
      <c r="H2808" s="1468"/>
      <c r="I2808" s="1495"/>
      <c r="J2808" s="1495"/>
      <c r="K2808" s="1495"/>
    </row>
    <row r="2809" spans="8:11" ht="24.95" customHeight="1">
      <c r="H2809" s="1468"/>
      <c r="I2809" s="1495"/>
      <c r="J2809" s="1495"/>
      <c r="K2809" s="1495"/>
    </row>
    <row r="2810" spans="8:11" ht="24.95" customHeight="1">
      <c r="H2810" s="1468"/>
      <c r="I2810" s="1495"/>
      <c r="J2810" s="1495"/>
      <c r="K2810" s="1495"/>
    </row>
    <row r="2811" spans="8:11" ht="24.95" customHeight="1">
      <c r="H2811" s="1468"/>
      <c r="I2811" s="1495"/>
      <c r="J2811" s="1495"/>
      <c r="K2811" s="1495"/>
    </row>
    <row r="2812" spans="8:11" ht="24.95" customHeight="1">
      <c r="H2812" s="1468"/>
      <c r="I2812" s="1495"/>
      <c r="J2812" s="1495"/>
      <c r="K2812" s="1495"/>
    </row>
    <row r="2813" spans="8:11" ht="24.95" customHeight="1">
      <c r="H2813" s="1468"/>
      <c r="I2813" s="1495"/>
      <c r="J2813" s="1495"/>
      <c r="K2813" s="1495"/>
    </row>
    <row r="2814" spans="8:11" ht="24.95" customHeight="1">
      <c r="H2814" s="1468"/>
      <c r="I2814" s="1495"/>
      <c r="J2814" s="1495"/>
      <c r="K2814" s="1495"/>
    </row>
    <row r="2815" spans="8:11" ht="24.95" customHeight="1">
      <c r="H2815" s="1468"/>
      <c r="I2815" s="1495"/>
      <c r="J2815" s="1495"/>
      <c r="K2815" s="1495"/>
    </row>
    <row r="2816" spans="8:11" ht="24.95" customHeight="1">
      <c r="H2816" s="1468"/>
      <c r="I2816" s="1495"/>
      <c r="J2816" s="1495"/>
      <c r="K2816" s="1495"/>
    </row>
    <row r="2817" spans="8:11" ht="24.95" customHeight="1">
      <c r="H2817" s="1468"/>
      <c r="I2817" s="1495"/>
      <c r="J2817" s="1495"/>
      <c r="K2817" s="1495"/>
    </row>
    <row r="2818" spans="8:11" ht="24.95" customHeight="1">
      <c r="H2818" s="1468"/>
      <c r="I2818" s="1495"/>
      <c r="J2818" s="1495"/>
      <c r="K2818" s="1495"/>
    </row>
    <row r="2819" spans="8:11" ht="24.95" customHeight="1">
      <c r="H2819" s="1468"/>
      <c r="I2819" s="1495"/>
      <c r="J2819" s="1495"/>
      <c r="K2819" s="1495"/>
    </row>
    <row r="2820" spans="8:11" ht="24.95" customHeight="1">
      <c r="H2820" s="1468"/>
      <c r="I2820" s="1495"/>
      <c r="J2820" s="1495"/>
      <c r="K2820" s="1495"/>
    </row>
    <row r="2821" spans="8:11" ht="24.95" customHeight="1">
      <c r="H2821" s="1468"/>
      <c r="I2821" s="1495"/>
      <c r="J2821" s="1495"/>
      <c r="K2821" s="1495"/>
    </row>
    <row r="2822" spans="8:11" ht="24.95" customHeight="1">
      <c r="H2822" s="1468"/>
      <c r="I2822" s="1495"/>
      <c r="J2822" s="1495"/>
      <c r="K2822" s="1495"/>
    </row>
    <row r="2823" spans="8:11" ht="24.95" customHeight="1">
      <c r="H2823" s="1468"/>
      <c r="I2823" s="1495"/>
      <c r="J2823" s="1495"/>
      <c r="K2823" s="1495"/>
    </row>
    <row r="2824" spans="8:11" ht="24.95" customHeight="1">
      <c r="H2824" s="1468"/>
      <c r="I2824" s="1495"/>
      <c r="J2824" s="1495"/>
      <c r="K2824" s="1495"/>
    </row>
    <row r="2825" spans="8:11" ht="24.95" customHeight="1">
      <c r="H2825" s="1468"/>
      <c r="I2825" s="1495"/>
      <c r="J2825" s="1495"/>
      <c r="K2825" s="1495"/>
    </row>
    <row r="2826" spans="8:11" ht="24.95" customHeight="1">
      <c r="H2826" s="1468"/>
      <c r="I2826" s="1495"/>
      <c r="J2826" s="1495"/>
      <c r="K2826" s="1495"/>
    </row>
    <row r="2827" spans="8:11" ht="24.95" customHeight="1">
      <c r="H2827" s="1468"/>
      <c r="I2827" s="1495"/>
      <c r="J2827" s="1495"/>
      <c r="K2827" s="1495"/>
    </row>
    <row r="2828" spans="8:11" ht="24.95" customHeight="1">
      <c r="H2828" s="1468"/>
      <c r="I2828" s="1495"/>
      <c r="J2828" s="1495"/>
      <c r="K2828" s="1495"/>
    </row>
    <row r="2829" spans="8:11" ht="24.95" customHeight="1">
      <c r="H2829" s="1468"/>
      <c r="I2829" s="1495"/>
      <c r="J2829" s="1495"/>
      <c r="K2829" s="1495"/>
    </row>
    <row r="2830" spans="8:11" ht="24.95" customHeight="1">
      <c r="H2830" s="1468"/>
      <c r="I2830" s="1495"/>
      <c r="J2830" s="1495"/>
      <c r="K2830" s="1495"/>
    </row>
    <row r="2831" spans="8:11" ht="24.95" customHeight="1">
      <c r="H2831" s="1468"/>
      <c r="I2831" s="1495"/>
      <c r="J2831" s="1495"/>
      <c r="K2831" s="1495"/>
    </row>
    <row r="2832" spans="8:11" ht="24.95" customHeight="1">
      <c r="H2832" s="1468"/>
      <c r="I2832" s="1495"/>
      <c r="J2832" s="1495"/>
      <c r="K2832" s="1495"/>
    </row>
    <row r="2833" spans="8:11" ht="24.95" customHeight="1">
      <c r="H2833" s="1468"/>
      <c r="I2833" s="1495"/>
      <c r="J2833" s="1495"/>
      <c r="K2833" s="1495"/>
    </row>
    <row r="2834" spans="8:11" ht="24.95" customHeight="1">
      <c r="H2834" s="1468"/>
      <c r="I2834" s="1495"/>
      <c r="J2834" s="1495"/>
      <c r="K2834" s="1495"/>
    </row>
    <row r="2835" spans="8:11" ht="24.95" customHeight="1">
      <c r="H2835" s="1468"/>
      <c r="I2835" s="1495"/>
      <c r="J2835" s="1495"/>
      <c r="K2835" s="1495"/>
    </row>
    <row r="2836" spans="8:11" ht="24.95" customHeight="1">
      <c r="H2836" s="1468"/>
      <c r="I2836" s="1495"/>
      <c r="J2836" s="1495"/>
      <c r="K2836" s="1495"/>
    </row>
    <row r="2837" spans="8:11" ht="24.95" customHeight="1">
      <c r="H2837" s="1468"/>
      <c r="I2837" s="1495"/>
      <c r="J2837" s="1495"/>
      <c r="K2837" s="1495"/>
    </row>
    <row r="2838" spans="8:11" ht="24.95" customHeight="1">
      <c r="H2838" s="1468"/>
      <c r="I2838" s="1495"/>
      <c r="J2838" s="1495"/>
      <c r="K2838" s="1495"/>
    </row>
    <row r="2839" spans="8:11" ht="24.95" customHeight="1">
      <c r="H2839" s="1468"/>
      <c r="I2839" s="1495"/>
      <c r="J2839" s="1495"/>
      <c r="K2839" s="1495"/>
    </row>
    <row r="2840" spans="8:11" ht="24.95" customHeight="1">
      <c r="H2840" s="1468"/>
      <c r="I2840" s="1495"/>
      <c r="J2840" s="1495"/>
      <c r="K2840" s="1495"/>
    </row>
    <row r="2841" spans="8:11" ht="24.95" customHeight="1">
      <c r="H2841" s="1468"/>
      <c r="I2841" s="1495"/>
      <c r="J2841" s="1495"/>
      <c r="K2841" s="1495"/>
    </row>
    <row r="2842" spans="8:11" ht="24.95" customHeight="1">
      <c r="H2842" s="1468"/>
      <c r="I2842" s="1495"/>
      <c r="J2842" s="1495"/>
      <c r="K2842" s="1495"/>
    </row>
    <row r="2843" spans="8:11" ht="24.95" customHeight="1">
      <c r="H2843" s="1468"/>
      <c r="I2843" s="1495"/>
      <c r="J2843" s="1495"/>
      <c r="K2843" s="1495"/>
    </row>
    <row r="2844" spans="8:11" ht="24.95" customHeight="1">
      <c r="H2844" s="1468"/>
      <c r="I2844" s="1495"/>
      <c r="J2844" s="1495"/>
      <c r="K2844" s="1495"/>
    </row>
    <row r="2845" spans="8:11" ht="24.95" customHeight="1">
      <c r="H2845" s="1468"/>
      <c r="I2845" s="1495"/>
      <c r="J2845" s="1495"/>
      <c r="K2845" s="1495"/>
    </row>
    <row r="2846" spans="8:11" ht="24.95" customHeight="1">
      <c r="H2846" s="1468"/>
      <c r="I2846" s="1495"/>
      <c r="J2846" s="1495"/>
      <c r="K2846" s="1495"/>
    </row>
    <row r="2847" spans="8:11" ht="24.95" customHeight="1">
      <c r="H2847" s="1468"/>
      <c r="I2847" s="1495"/>
      <c r="J2847" s="1495"/>
      <c r="K2847" s="1495"/>
    </row>
    <row r="2848" spans="8:11" ht="24.95" customHeight="1">
      <c r="H2848" s="1468"/>
      <c r="I2848" s="1495"/>
      <c r="J2848" s="1495"/>
      <c r="K2848" s="1495"/>
    </row>
    <row r="2849" spans="8:11" ht="24.95" customHeight="1">
      <c r="H2849" s="1468"/>
      <c r="I2849" s="1495"/>
      <c r="J2849" s="1495"/>
      <c r="K2849" s="1495"/>
    </row>
    <row r="2850" spans="8:11" ht="24.95" customHeight="1">
      <c r="H2850" s="1468"/>
      <c r="I2850" s="1495"/>
      <c r="J2850" s="1495"/>
      <c r="K2850" s="1495"/>
    </row>
    <row r="2851" spans="8:11" ht="24.95" customHeight="1">
      <c r="H2851" s="1468"/>
      <c r="I2851" s="1495"/>
      <c r="J2851" s="1495"/>
      <c r="K2851" s="1495"/>
    </row>
    <row r="2852" spans="8:11" ht="24.95" customHeight="1">
      <c r="H2852" s="1468"/>
      <c r="I2852" s="1495"/>
      <c r="J2852" s="1495"/>
      <c r="K2852" s="1495"/>
    </row>
    <row r="2853" spans="8:11" ht="24.95" customHeight="1">
      <c r="H2853" s="1468"/>
      <c r="I2853" s="1495"/>
      <c r="J2853" s="1495"/>
      <c r="K2853" s="1495"/>
    </row>
    <row r="2854" spans="8:11" ht="24.95" customHeight="1">
      <c r="H2854" s="1468"/>
      <c r="I2854" s="1495"/>
      <c r="J2854" s="1495"/>
      <c r="K2854" s="1495"/>
    </row>
    <row r="2855" spans="8:11" ht="24.95" customHeight="1">
      <c r="H2855" s="1468"/>
      <c r="I2855" s="1495"/>
      <c r="J2855" s="1495"/>
      <c r="K2855" s="1495"/>
    </row>
    <row r="2856" spans="8:11" ht="24.95" customHeight="1">
      <c r="H2856" s="1468"/>
      <c r="I2856" s="1495"/>
      <c r="J2856" s="1495"/>
      <c r="K2856" s="1495"/>
    </row>
    <row r="2857" spans="8:11" ht="24.95" customHeight="1">
      <c r="H2857" s="1468"/>
      <c r="I2857" s="1495"/>
      <c r="J2857" s="1495"/>
      <c r="K2857" s="1495"/>
    </row>
    <row r="2858" spans="8:11" ht="24.95" customHeight="1">
      <c r="H2858" s="1468"/>
      <c r="I2858" s="1495"/>
      <c r="J2858" s="1495"/>
      <c r="K2858" s="1495"/>
    </row>
    <row r="2859" spans="8:11" ht="24.95" customHeight="1">
      <c r="H2859" s="1468"/>
      <c r="I2859" s="1495"/>
      <c r="J2859" s="1495"/>
      <c r="K2859" s="1495"/>
    </row>
    <row r="2860" spans="8:11" ht="24.95" customHeight="1">
      <c r="H2860" s="1468"/>
      <c r="I2860" s="1495"/>
      <c r="J2860" s="1495"/>
      <c r="K2860" s="1495"/>
    </row>
    <row r="2861" spans="8:11" ht="24.95" customHeight="1">
      <c r="H2861" s="1468"/>
      <c r="I2861" s="1495"/>
      <c r="J2861" s="1495"/>
      <c r="K2861" s="1495"/>
    </row>
    <row r="2862" spans="8:11" ht="24.95" customHeight="1">
      <c r="H2862" s="1468"/>
      <c r="I2862" s="1495"/>
      <c r="J2862" s="1495"/>
      <c r="K2862" s="1495"/>
    </row>
    <row r="2863" spans="8:11" ht="24.95" customHeight="1">
      <c r="H2863" s="1468"/>
      <c r="I2863" s="1495"/>
      <c r="J2863" s="1495"/>
      <c r="K2863" s="1495"/>
    </row>
    <row r="2864" spans="8:11" ht="24.95" customHeight="1">
      <c r="H2864" s="1468"/>
      <c r="I2864" s="1495"/>
      <c r="J2864" s="1495"/>
      <c r="K2864" s="1495"/>
    </row>
    <row r="2865" spans="8:11" ht="24.95" customHeight="1">
      <c r="H2865" s="1468"/>
      <c r="I2865" s="1495"/>
      <c r="J2865" s="1495"/>
      <c r="K2865" s="1495"/>
    </row>
    <row r="2866" spans="8:11" ht="24.95" customHeight="1">
      <c r="H2866" s="1468"/>
      <c r="I2866" s="1495"/>
      <c r="J2866" s="1495"/>
      <c r="K2866" s="1495"/>
    </row>
    <row r="2867" spans="8:11" ht="24.95" customHeight="1">
      <c r="H2867" s="1468"/>
      <c r="I2867" s="1495"/>
      <c r="J2867" s="1495"/>
      <c r="K2867" s="1495"/>
    </row>
    <row r="2868" spans="8:11" ht="24.95" customHeight="1">
      <c r="H2868" s="1468"/>
      <c r="I2868" s="1495"/>
      <c r="J2868" s="1495"/>
      <c r="K2868" s="1495"/>
    </row>
    <row r="2869" spans="8:11" ht="24.95" customHeight="1">
      <c r="H2869" s="1468"/>
      <c r="I2869" s="1495"/>
      <c r="J2869" s="1495"/>
      <c r="K2869" s="1495"/>
    </row>
    <row r="2870" spans="8:11" ht="24.95" customHeight="1">
      <c r="H2870" s="1468"/>
      <c r="I2870" s="1495"/>
      <c r="J2870" s="1495"/>
      <c r="K2870" s="1495"/>
    </row>
    <row r="2871" spans="8:11" ht="24.95" customHeight="1">
      <c r="H2871" s="1468"/>
      <c r="I2871" s="1495"/>
      <c r="J2871" s="1495"/>
      <c r="K2871" s="1495"/>
    </row>
    <row r="2872" spans="8:11" ht="24.95" customHeight="1">
      <c r="H2872" s="1468"/>
      <c r="I2872" s="1495"/>
      <c r="J2872" s="1495"/>
      <c r="K2872" s="1495"/>
    </row>
    <row r="2873" spans="8:11" ht="24.95" customHeight="1">
      <c r="H2873" s="1468"/>
      <c r="I2873" s="1495"/>
      <c r="J2873" s="1495"/>
      <c r="K2873" s="1495"/>
    </row>
    <row r="2874" spans="8:11" ht="24.95" customHeight="1">
      <c r="H2874" s="1468"/>
      <c r="I2874" s="1495"/>
      <c r="J2874" s="1495"/>
      <c r="K2874" s="1495"/>
    </row>
    <row r="2875" spans="8:11" ht="24.95" customHeight="1">
      <c r="H2875" s="1468"/>
      <c r="I2875" s="1495"/>
      <c r="J2875" s="1495"/>
      <c r="K2875" s="1495"/>
    </row>
    <row r="2876" spans="8:11" ht="24.95" customHeight="1">
      <c r="H2876" s="1468"/>
      <c r="I2876" s="1495"/>
      <c r="J2876" s="1495"/>
      <c r="K2876" s="1495"/>
    </row>
    <row r="2877" spans="8:11" ht="24.95" customHeight="1">
      <c r="H2877" s="1468"/>
      <c r="I2877" s="1495"/>
      <c r="J2877" s="1495"/>
      <c r="K2877" s="1495"/>
    </row>
    <row r="2878" spans="8:11" ht="24.95" customHeight="1">
      <c r="H2878" s="1468"/>
      <c r="I2878" s="1495"/>
      <c r="J2878" s="1495"/>
      <c r="K2878" s="1495"/>
    </row>
    <row r="2879" spans="8:11" ht="24.95" customHeight="1">
      <c r="H2879" s="1468"/>
      <c r="I2879" s="1495"/>
      <c r="J2879" s="1495"/>
      <c r="K2879" s="1495"/>
    </row>
    <row r="2880" spans="8:11" ht="24.95" customHeight="1">
      <c r="H2880" s="1468"/>
      <c r="I2880" s="1495"/>
      <c r="J2880" s="1495"/>
      <c r="K2880" s="1495"/>
    </row>
    <row r="2881" spans="8:11" ht="24.95" customHeight="1">
      <c r="H2881" s="1468"/>
      <c r="I2881" s="1495"/>
      <c r="J2881" s="1495"/>
      <c r="K2881" s="1495"/>
    </row>
    <row r="2882" spans="8:11" ht="24.95" customHeight="1">
      <c r="H2882" s="1468"/>
      <c r="I2882" s="1495"/>
      <c r="J2882" s="1495"/>
      <c r="K2882" s="1495"/>
    </row>
    <row r="2883" spans="8:11" ht="24.95" customHeight="1">
      <c r="H2883" s="1468"/>
      <c r="I2883" s="1495"/>
      <c r="J2883" s="1495"/>
      <c r="K2883" s="1495"/>
    </row>
    <row r="2884" spans="8:11" ht="24.95" customHeight="1">
      <c r="H2884" s="1468"/>
      <c r="I2884" s="1495"/>
      <c r="J2884" s="1495"/>
      <c r="K2884" s="1495"/>
    </row>
    <row r="2885" spans="8:11" ht="24.95" customHeight="1">
      <c r="H2885" s="1468"/>
      <c r="I2885" s="1495"/>
      <c r="J2885" s="1495"/>
      <c r="K2885" s="1495"/>
    </row>
    <row r="2886" spans="8:11" ht="24.95" customHeight="1">
      <c r="H2886" s="1468"/>
      <c r="I2886" s="1495"/>
      <c r="J2886" s="1495"/>
      <c r="K2886" s="1495"/>
    </row>
    <row r="2887" spans="8:11" ht="24.95" customHeight="1">
      <c r="H2887" s="1468"/>
      <c r="I2887" s="1495"/>
      <c r="J2887" s="1495"/>
      <c r="K2887" s="1495"/>
    </row>
    <row r="2888" spans="8:11" ht="24.95" customHeight="1">
      <c r="H2888" s="1468"/>
      <c r="I2888" s="1495"/>
      <c r="J2888" s="1495"/>
      <c r="K2888" s="1495"/>
    </row>
    <row r="2889" spans="8:11" ht="24.95" customHeight="1">
      <c r="H2889" s="1468"/>
      <c r="I2889" s="1495"/>
      <c r="J2889" s="1495"/>
      <c r="K2889" s="1495"/>
    </row>
    <row r="2890" spans="8:11" ht="24.95" customHeight="1">
      <c r="H2890" s="1468"/>
      <c r="I2890" s="1495"/>
      <c r="J2890" s="1495"/>
      <c r="K2890" s="1495"/>
    </row>
    <row r="2891" spans="8:11" ht="24.95" customHeight="1">
      <c r="H2891" s="1468"/>
      <c r="I2891" s="1495"/>
      <c r="J2891" s="1495"/>
      <c r="K2891" s="1495"/>
    </row>
    <row r="2892" spans="8:11" ht="24.95" customHeight="1">
      <c r="H2892" s="1468"/>
      <c r="I2892" s="1495"/>
      <c r="J2892" s="1495"/>
      <c r="K2892" s="1495"/>
    </row>
    <row r="2893" spans="8:11" ht="24.95" customHeight="1">
      <c r="H2893" s="1468"/>
      <c r="I2893" s="1495"/>
      <c r="J2893" s="1495"/>
      <c r="K2893" s="1495"/>
    </row>
    <row r="2894" spans="8:11" ht="24.95" customHeight="1">
      <c r="H2894" s="1468"/>
      <c r="I2894" s="1495"/>
      <c r="J2894" s="1495"/>
      <c r="K2894" s="1495"/>
    </row>
    <row r="2895" spans="8:11" ht="24.95" customHeight="1">
      <c r="H2895" s="1468"/>
      <c r="I2895" s="1495"/>
      <c r="J2895" s="1495"/>
      <c r="K2895" s="1495"/>
    </row>
    <row r="2896" spans="8:11" ht="24.95" customHeight="1">
      <c r="H2896" s="1468"/>
      <c r="I2896" s="1495"/>
      <c r="J2896" s="1495"/>
      <c r="K2896" s="1495"/>
    </row>
    <row r="2897" spans="8:11" ht="24.95" customHeight="1">
      <c r="H2897" s="1468"/>
      <c r="I2897" s="1495"/>
      <c r="J2897" s="1495"/>
      <c r="K2897" s="1495"/>
    </row>
    <row r="2898" spans="8:11" ht="24.95" customHeight="1">
      <c r="H2898" s="1468"/>
      <c r="I2898" s="1495"/>
      <c r="J2898" s="1495"/>
      <c r="K2898" s="1495"/>
    </row>
    <row r="2899" spans="8:11" ht="24.95" customHeight="1">
      <c r="H2899" s="1468"/>
      <c r="I2899" s="1495"/>
      <c r="J2899" s="1495"/>
      <c r="K2899" s="1495"/>
    </row>
    <row r="2900" spans="8:11" ht="24.95" customHeight="1">
      <c r="H2900" s="1468"/>
      <c r="I2900" s="1495"/>
      <c r="J2900" s="1495"/>
      <c r="K2900" s="1495"/>
    </row>
    <row r="2901" spans="8:11" ht="24.95" customHeight="1">
      <c r="H2901" s="1468"/>
      <c r="I2901" s="1495"/>
      <c r="J2901" s="1495"/>
      <c r="K2901" s="1495"/>
    </row>
    <row r="2902" spans="8:11" ht="24.95" customHeight="1">
      <c r="H2902" s="1468"/>
      <c r="I2902" s="1495"/>
      <c r="J2902" s="1495"/>
      <c r="K2902" s="1495"/>
    </row>
    <row r="2903" spans="8:11" ht="24.95" customHeight="1">
      <c r="H2903" s="1468"/>
      <c r="I2903" s="1495"/>
      <c r="J2903" s="1495"/>
      <c r="K2903" s="1495"/>
    </row>
    <row r="2904" spans="8:11" ht="24.95" customHeight="1">
      <c r="H2904" s="1468"/>
      <c r="I2904" s="1495"/>
      <c r="J2904" s="1495"/>
      <c r="K2904" s="1495"/>
    </row>
    <row r="2905" spans="8:11" ht="24.95" customHeight="1">
      <c r="H2905" s="1468"/>
      <c r="I2905" s="1495"/>
      <c r="J2905" s="1495"/>
      <c r="K2905" s="1495"/>
    </row>
    <row r="2906" spans="8:11" ht="24.95" customHeight="1">
      <c r="H2906" s="1468"/>
      <c r="I2906" s="1495"/>
      <c r="J2906" s="1495"/>
      <c r="K2906" s="1495"/>
    </row>
    <row r="2907" spans="8:11" ht="24.95" customHeight="1">
      <c r="H2907" s="1468"/>
      <c r="I2907" s="1495"/>
      <c r="J2907" s="1495"/>
      <c r="K2907" s="1495"/>
    </row>
    <row r="2908" spans="8:11" ht="24.95" customHeight="1">
      <c r="H2908" s="1468"/>
      <c r="I2908" s="1495"/>
      <c r="J2908" s="1495"/>
      <c r="K2908" s="1495"/>
    </row>
    <row r="2909" spans="8:11" ht="24.95" customHeight="1">
      <c r="H2909" s="1468"/>
      <c r="I2909" s="1495"/>
      <c r="J2909" s="1495"/>
      <c r="K2909" s="1495"/>
    </row>
    <row r="2910" spans="8:11" ht="24.95" customHeight="1">
      <c r="H2910" s="1468"/>
      <c r="I2910" s="1495"/>
      <c r="J2910" s="1495"/>
      <c r="K2910" s="1495"/>
    </row>
    <row r="2911" spans="8:11" ht="24.95" customHeight="1">
      <c r="H2911" s="1468"/>
      <c r="I2911" s="1495"/>
      <c r="J2911" s="1495"/>
      <c r="K2911" s="1495"/>
    </row>
    <row r="2912" spans="8:11" ht="24.95" customHeight="1">
      <c r="H2912" s="1468"/>
      <c r="I2912" s="1495"/>
      <c r="J2912" s="1495"/>
      <c r="K2912" s="1495"/>
    </row>
    <row r="2913" spans="8:11" ht="24.95" customHeight="1">
      <c r="H2913" s="1468"/>
      <c r="I2913" s="1495"/>
      <c r="J2913" s="1495"/>
      <c r="K2913" s="1495"/>
    </row>
    <row r="2914" spans="8:11" ht="24.95" customHeight="1">
      <c r="H2914" s="1468"/>
      <c r="I2914" s="1495"/>
      <c r="J2914" s="1495"/>
      <c r="K2914" s="1495"/>
    </row>
    <row r="2915" spans="8:11" ht="24.95" customHeight="1">
      <c r="H2915" s="1468"/>
      <c r="I2915" s="1495"/>
      <c r="J2915" s="1495"/>
      <c r="K2915" s="1495"/>
    </row>
    <row r="2916" spans="8:11" ht="24.95" customHeight="1">
      <c r="H2916" s="1468"/>
      <c r="I2916" s="1495"/>
      <c r="J2916" s="1495"/>
      <c r="K2916" s="1495"/>
    </row>
    <row r="2917" spans="8:11" ht="24.95" customHeight="1">
      <c r="H2917" s="1468"/>
      <c r="I2917" s="1495"/>
      <c r="J2917" s="1495"/>
      <c r="K2917" s="1495"/>
    </row>
    <row r="2918" spans="8:11" ht="24.95" customHeight="1">
      <c r="H2918" s="1468"/>
      <c r="I2918" s="1495"/>
      <c r="J2918" s="1495"/>
      <c r="K2918" s="1495"/>
    </row>
    <row r="2919" spans="8:11" ht="24.95" customHeight="1">
      <c r="H2919" s="1468"/>
      <c r="I2919" s="1495"/>
      <c r="J2919" s="1495"/>
      <c r="K2919" s="1495"/>
    </row>
    <row r="2920" spans="8:11" ht="24.95" customHeight="1">
      <c r="H2920" s="1468"/>
      <c r="I2920" s="1495"/>
      <c r="J2920" s="1495"/>
      <c r="K2920" s="1495"/>
    </row>
    <row r="2921" spans="8:11" ht="24.95" customHeight="1">
      <c r="H2921" s="1468"/>
      <c r="I2921" s="1495"/>
      <c r="J2921" s="1495"/>
      <c r="K2921" s="1495"/>
    </row>
    <row r="2922" spans="8:11" ht="24.95" customHeight="1">
      <c r="H2922" s="1468"/>
      <c r="I2922" s="1495"/>
      <c r="J2922" s="1495"/>
      <c r="K2922" s="1495"/>
    </row>
    <row r="2923" spans="8:11" ht="24.95" customHeight="1">
      <c r="H2923" s="1468"/>
      <c r="I2923" s="1495"/>
      <c r="J2923" s="1495"/>
      <c r="K2923" s="1495"/>
    </row>
    <row r="2924" spans="8:11" ht="24.95" customHeight="1">
      <c r="H2924" s="1468"/>
      <c r="I2924" s="1495"/>
      <c r="J2924" s="1495"/>
      <c r="K2924" s="1495"/>
    </row>
    <row r="2925" spans="8:11" ht="24.95" customHeight="1">
      <c r="H2925" s="1468"/>
      <c r="I2925" s="1495"/>
      <c r="J2925" s="1495"/>
      <c r="K2925" s="1495"/>
    </row>
    <row r="2926" spans="8:11" ht="24.95" customHeight="1">
      <c r="H2926" s="1468"/>
      <c r="I2926" s="1495"/>
      <c r="J2926" s="1495"/>
      <c r="K2926" s="1495"/>
    </row>
    <row r="2927" spans="8:11" ht="24.95" customHeight="1">
      <c r="H2927" s="1468"/>
      <c r="I2927" s="1495"/>
      <c r="J2927" s="1495"/>
      <c r="K2927" s="1495"/>
    </row>
    <row r="2928" spans="8:11" ht="24.95" customHeight="1">
      <c r="H2928" s="1468"/>
      <c r="I2928" s="1495"/>
      <c r="J2928" s="1495"/>
      <c r="K2928" s="1495"/>
    </row>
    <row r="2929" spans="8:11" ht="24.95" customHeight="1">
      <c r="H2929" s="1468"/>
      <c r="I2929" s="1495"/>
      <c r="J2929" s="1495"/>
      <c r="K2929" s="1495"/>
    </row>
    <row r="2930" spans="8:11" ht="24.95" customHeight="1">
      <c r="H2930" s="1468"/>
      <c r="I2930" s="1495"/>
      <c r="J2930" s="1495"/>
      <c r="K2930" s="1495"/>
    </row>
    <row r="2931" spans="8:11" ht="24.95" customHeight="1">
      <c r="H2931" s="1468"/>
      <c r="I2931" s="1495"/>
      <c r="J2931" s="1495"/>
      <c r="K2931" s="1495"/>
    </row>
    <row r="2932" spans="8:11" ht="24.95" customHeight="1">
      <c r="H2932" s="1468"/>
      <c r="I2932" s="1495"/>
      <c r="J2932" s="1495"/>
      <c r="K2932" s="1495"/>
    </row>
    <row r="2933" spans="8:11" ht="24.95" customHeight="1">
      <c r="H2933" s="1468"/>
      <c r="I2933" s="1495"/>
      <c r="J2933" s="1495"/>
      <c r="K2933" s="1495"/>
    </row>
    <row r="2934" spans="8:11" ht="24.95" customHeight="1">
      <c r="H2934" s="1468"/>
      <c r="I2934" s="1495"/>
      <c r="J2934" s="1495"/>
      <c r="K2934" s="1495"/>
    </row>
    <row r="2935" spans="8:11" ht="24.95" customHeight="1">
      <c r="H2935" s="1468"/>
      <c r="I2935" s="1495"/>
      <c r="J2935" s="1495"/>
      <c r="K2935" s="1495"/>
    </row>
    <row r="2936" spans="8:11" ht="24.95" customHeight="1">
      <c r="H2936" s="1468"/>
      <c r="I2936" s="1495"/>
      <c r="J2936" s="1495"/>
      <c r="K2936" s="1495"/>
    </row>
    <row r="2937" spans="8:11" ht="24.95" customHeight="1">
      <c r="H2937" s="1468"/>
      <c r="I2937" s="1495"/>
      <c r="J2937" s="1495"/>
      <c r="K2937" s="1495"/>
    </row>
    <row r="2938" spans="8:11" ht="24.95" customHeight="1">
      <c r="H2938" s="1468"/>
      <c r="I2938" s="1495"/>
      <c r="J2938" s="1495"/>
      <c r="K2938" s="1495"/>
    </row>
    <row r="2939" spans="8:11" ht="24.95" customHeight="1">
      <c r="H2939" s="1468"/>
      <c r="I2939" s="1495"/>
      <c r="J2939" s="1495"/>
      <c r="K2939" s="1495"/>
    </row>
    <row r="2940" spans="8:11" ht="24.95" customHeight="1">
      <c r="H2940" s="1468"/>
      <c r="I2940" s="1495"/>
      <c r="J2940" s="1495"/>
      <c r="K2940" s="1495"/>
    </row>
    <row r="2941" spans="8:11" ht="24.95" customHeight="1">
      <c r="H2941" s="1468"/>
      <c r="I2941" s="1495"/>
      <c r="J2941" s="1495"/>
      <c r="K2941" s="1495"/>
    </row>
    <row r="2942" spans="8:11" ht="24.95" customHeight="1">
      <c r="H2942" s="1468"/>
      <c r="I2942" s="1495"/>
      <c r="J2942" s="1495"/>
      <c r="K2942" s="1495"/>
    </row>
    <row r="2943" spans="8:11" ht="24.95" customHeight="1">
      <c r="H2943" s="1468"/>
      <c r="I2943" s="1495"/>
      <c r="J2943" s="1495"/>
      <c r="K2943" s="1495"/>
    </row>
    <row r="2944" spans="8:11" ht="24.95" customHeight="1">
      <c r="H2944" s="1468"/>
      <c r="I2944" s="1495"/>
      <c r="J2944" s="1495"/>
      <c r="K2944" s="1495"/>
    </row>
    <row r="2945" spans="8:11" ht="24.95" customHeight="1">
      <c r="H2945" s="1468"/>
      <c r="I2945" s="1495"/>
      <c r="J2945" s="1495"/>
      <c r="K2945" s="1495"/>
    </row>
    <row r="2946" spans="8:11" ht="24.95" customHeight="1">
      <c r="H2946" s="1468"/>
      <c r="I2946" s="1495"/>
      <c r="J2946" s="1495"/>
      <c r="K2946" s="1495"/>
    </row>
    <row r="2947" spans="8:11" ht="24.95" customHeight="1">
      <c r="H2947" s="1468"/>
      <c r="I2947" s="1495"/>
      <c r="J2947" s="1495"/>
      <c r="K2947" s="1495"/>
    </row>
    <row r="2948" spans="8:11" ht="24.95" customHeight="1">
      <c r="H2948" s="1468"/>
      <c r="I2948" s="1495"/>
      <c r="J2948" s="1495"/>
      <c r="K2948" s="1495"/>
    </row>
    <row r="2949" spans="8:11" ht="24.95" customHeight="1">
      <c r="H2949" s="1468"/>
      <c r="I2949" s="1495"/>
      <c r="J2949" s="1495"/>
      <c r="K2949" s="1495"/>
    </row>
    <row r="2950" spans="8:11" ht="24.95" customHeight="1">
      <c r="H2950" s="1468"/>
      <c r="I2950" s="1495"/>
      <c r="J2950" s="1495"/>
      <c r="K2950" s="1495"/>
    </row>
    <row r="2951" spans="8:11" ht="24.95" customHeight="1">
      <c r="H2951" s="1468"/>
      <c r="I2951" s="1495"/>
      <c r="J2951" s="1495"/>
      <c r="K2951" s="1495"/>
    </row>
    <row r="2952" spans="8:11" ht="24.95" customHeight="1">
      <c r="H2952" s="1468"/>
      <c r="I2952" s="1495"/>
      <c r="J2952" s="1495"/>
      <c r="K2952" s="1495"/>
    </row>
    <row r="2953" spans="8:11" ht="24.95" customHeight="1">
      <c r="H2953" s="1468"/>
      <c r="I2953" s="1495"/>
      <c r="J2953" s="1495"/>
      <c r="K2953" s="1495"/>
    </row>
    <row r="2954" spans="8:11" ht="24.95" customHeight="1">
      <c r="H2954" s="1468"/>
      <c r="I2954" s="1495"/>
      <c r="J2954" s="1495"/>
      <c r="K2954" s="1495"/>
    </row>
    <row r="2955" spans="8:11" ht="24.95" customHeight="1">
      <c r="H2955" s="1468"/>
      <c r="I2955" s="1495"/>
      <c r="J2955" s="1495"/>
      <c r="K2955" s="1495"/>
    </row>
    <row r="2956" spans="8:11" ht="24.95" customHeight="1">
      <c r="H2956" s="1468"/>
      <c r="I2956" s="1495"/>
      <c r="J2956" s="1495"/>
      <c r="K2956" s="1495"/>
    </row>
    <row r="2957" spans="8:11" ht="24.95" customHeight="1">
      <c r="H2957" s="1468"/>
      <c r="I2957" s="1495"/>
      <c r="J2957" s="1495"/>
      <c r="K2957" s="1495"/>
    </row>
    <row r="2958" spans="8:11" ht="24.95" customHeight="1">
      <c r="H2958" s="1468"/>
      <c r="I2958" s="1495"/>
      <c r="J2958" s="1495"/>
      <c r="K2958" s="1495"/>
    </row>
    <row r="2959" spans="8:11" ht="24.95" customHeight="1">
      <c r="H2959" s="1468"/>
      <c r="I2959" s="1495"/>
      <c r="J2959" s="1495"/>
      <c r="K2959" s="1495"/>
    </row>
    <row r="2960" spans="8:11" ht="24.95" customHeight="1">
      <c r="H2960" s="1468"/>
      <c r="I2960" s="1495"/>
      <c r="J2960" s="1495"/>
      <c r="K2960" s="1495"/>
    </row>
    <row r="2961" spans="8:11" ht="24.95" customHeight="1">
      <c r="H2961" s="1468"/>
      <c r="I2961" s="1495"/>
      <c r="J2961" s="1495"/>
      <c r="K2961" s="1495"/>
    </row>
    <row r="2962" spans="8:11" ht="24.95" customHeight="1">
      <c r="H2962" s="1468"/>
      <c r="I2962" s="1495"/>
      <c r="J2962" s="1495"/>
      <c r="K2962" s="1495"/>
    </row>
    <row r="2963" spans="8:11" ht="24.95" customHeight="1">
      <c r="H2963" s="1468"/>
      <c r="I2963" s="1495"/>
      <c r="J2963" s="1495"/>
      <c r="K2963" s="1495"/>
    </row>
    <row r="2964" spans="8:11" ht="24.95" customHeight="1">
      <c r="H2964" s="1468"/>
      <c r="I2964" s="1495"/>
      <c r="J2964" s="1495"/>
      <c r="K2964" s="1495"/>
    </row>
    <row r="2965" spans="8:11" ht="24.95" customHeight="1">
      <c r="H2965" s="1468"/>
      <c r="I2965" s="1495"/>
      <c r="J2965" s="1495"/>
      <c r="K2965" s="1495"/>
    </row>
    <row r="2966" spans="8:11" ht="24.95" customHeight="1">
      <c r="H2966" s="1468"/>
      <c r="I2966" s="1495"/>
      <c r="J2966" s="1495"/>
      <c r="K2966" s="1495"/>
    </row>
    <row r="2967" spans="8:11" ht="24.95" customHeight="1">
      <c r="H2967" s="1468"/>
      <c r="I2967" s="1495"/>
      <c r="J2967" s="1495"/>
      <c r="K2967" s="1495"/>
    </row>
    <row r="2968" spans="8:11" ht="24.95" customHeight="1">
      <c r="H2968" s="1468"/>
      <c r="I2968" s="1495"/>
      <c r="J2968" s="1495"/>
      <c r="K2968" s="1495"/>
    </row>
    <row r="2969" spans="8:11" ht="24.95" customHeight="1">
      <c r="H2969" s="1468"/>
      <c r="I2969" s="1495"/>
      <c r="J2969" s="1495"/>
      <c r="K2969" s="1495"/>
    </row>
    <row r="2970" spans="8:11" ht="24.95" customHeight="1">
      <c r="H2970" s="1468"/>
      <c r="I2970" s="1495"/>
      <c r="J2970" s="1495"/>
      <c r="K2970" s="1495"/>
    </row>
    <row r="2971" spans="8:11" ht="24.95" customHeight="1">
      <c r="H2971" s="1468"/>
      <c r="I2971" s="1495"/>
      <c r="J2971" s="1495"/>
      <c r="K2971" s="1495"/>
    </row>
    <row r="2972" spans="8:11" ht="24.95" customHeight="1">
      <c r="H2972" s="1468"/>
      <c r="I2972" s="1495"/>
      <c r="J2972" s="1495"/>
      <c r="K2972" s="1495"/>
    </row>
    <row r="2973" spans="8:11" ht="24.95" customHeight="1">
      <c r="H2973" s="1468"/>
      <c r="I2973" s="1495"/>
      <c r="J2973" s="1495"/>
      <c r="K2973" s="1495"/>
    </row>
    <row r="2974" spans="8:11" ht="24.95" customHeight="1">
      <c r="H2974" s="1468"/>
      <c r="I2974" s="1495"/>
      <c r="J2974" s="1495"/>
      <c r="K2974" s="1495"/>
    </row>
    <row r="2975" spans="8:11" ht="24.95" customHeight="1">
      <c r="H2975" s="1468"/>
      <c r="I2975" s="1495"/>
      <c r="J2975" s="1495"/>
      <c r="K2975" s="1495"/>
    </row>
    <row r="2976" spans="8:11" ht="24.95" customHeight="1">
      <c r="H2976" s="1468"/>
      <c r="I2976" s="1495"/>
      <c r="J2976" s="1495"/>
      <c r="K2976" s="1495"/>
    </row>
    <row r="2977" spans="8:11" ht="24.95" customHeight="1">
      <c r="H2977" s="1468"/>
      <c r="I2977" s="1495"/>
      <c r="J2977" s="1495"/>
      <c r="K2977" s="1495"/>
    </row>
    <row r="2978" spans="8:11" ht="24.95" customHeight="1">
      <c r="H2978" s="1468"/>
      <c r="I2978" s="1495"/>
      <c r="J2978" s="1495"/>
      <c r="K2978" s="1495"/>
    </row>
    <row r="2979" spans="8:11" ht="24.95" customHeight="1">
      <c r="H2979" s="1468"/>
      <c r="I2979" s="1495"/>
      <c r="J2979" s="1495"/>
      <c r="K2979" s="1495"/>
    </row>
    <row r="2980" spans="8:11" ht="24.95" customHeight="1">
      <c r="H2980" s="1468"/>
      <c r="I2980" s="1495"/>
      <c r="J2980" s="1495"/>
      <c r="K2980" s="1495"/>
    </row>
    <row r="2981" spans="8:11" ht="24.95" customHeight="1">
      <c r="H2981" s="1468"/>
      <c r="I2981" s="1495"/>
      <c r="J2981" s="1495"/>
      <c r="K2981" s="1495"/>
    </row>
    <row r="2982" spans="8:11" ht="24.95" customHeight="1">
      <c r="H2982" s="1468"/>
      <c r="I2982" s="1495"/>
      <c r="J2982" s="1495"/>
      <c r="K2982" s="1495"/>
    </row>
    <row r="2983" spans="8:11" ht="24.95" customHeight="1">
      <c r="H2983" s="1468"/>
      <c r="I2983" s="1495"/>
      <c r="J2983" s="1495"/>
      <c r="K2983" s="1495"/>
    </row>
    <row r="2984" spans="8:11" ht="24.95" customHeight="1">
      <c r="H2984" s="1468"/>
      <c r="I2984" s="1495"/>
      <c r="J2984" s="1495"/>
      <c r="K2984" s="1495"/>
    </row>
    <row r="2985" spans="8:11" ht="24.95" customHeight="1">
      <c r="H2985" s="1468"/>
      <c r="I2985" s="1495"/>
      <c r="J2985" s="1495"/>
      <c r="K2985" s="1495"/>
    </row>
    <row r="2986" spans="8:11" ht="24.95" customHeight="1">
      <c r="H2986" s="1468"/>
      <c r="I2986" s="1495"/>
      <c r="J2986" s="1495"/>
      <c r="K2986" s="1495"/>
    </row>
    <row r="2987" spans="8:11" ht="24.95" customHeight="1">
      <c r="H2987" s="1468"/>
      <c r="I2987" s="1495"/>
      <c r="J2987" s="1495"/>
      <c r="K2987" s="1495"/>
    </row>
    <row r="2988" spans="8:11" ht="24.95" customHeight="1">
      <c r="H2988" s="1468"/>
      <c r="I2988" s="1495"/>
      <c r="J2988" s="1495"/>
      <c r="K2988" s="1495"/>
    </row>
    <row r="2989" spans="8:11" ht="24.95" customHeight="1">
      <c r="H2989" s="1468"/>
      <c r="I2989" s="1495"/>
      <c r="J2989" s="1495"/>
      <c r="K2989" s="1495"/>
    </row>
    <row r="2990" spans="8:11" ht="24.95" customHeight="1">
      <c r="H2990" s="1468"/>
      <c r="I2990" s="1495"/>
      <c r="J2990" s="1495"/>
      <c r="K2990" s="1495"/>
    </row>
    <row r="2991" spans="8:11" ht="24.95" customHeight="1">
      <c r="H2991" s="1468"/>
      <c r="I2991" s="1495"/>
      <c r="J2991" s="1495"/>
      <c r="K2991" s="1495"/>
    </row>
    <row r="2992" spans="8:11" ht="24.95" customHeight="1">
      <c r="H2992" s="1468"/>
      <c r="I2992" s="1495"/>
      <c r="J2992" s="1495"/>
      <c r="K2992" s="1495"/>
    </row>
    <row r="2993" spans="8:11" ht="24.95" customHeight="1">
      <c r="H2993" s="1468"/>
      <c r="I2993" s="1495"/>
      <c r="J2993" s="1495"/>
      <c r="K2993" s="1495"/>
    </row>
    <row r="2994" spans="8:11" ht="24.95" customHeight="1">
      <c r="H2994" s="1468"/>
      <c r="I2994" s="1495"/>
      <c r="J2994" s="1495"/>
      <c r="K2994" s="1495"/>
    </row>
    <row r="2995" spans="8:11" ht="24.95" customHeight="1">
      <c r="H2995" s="1468"/>
      <c r="I2995" s="1495"/>
      <c r="J2995" s="1495"/>
      <c r="K2995" s="1495"/>
    </row>
    <row r="2996" spans="8:11" ht="24.95" customHeight="1">
      <c r="H2996" s="1468"/>
      <c r="I2996" s="1495"/>
      <c r="J2996" s="1495"/>
      <c r="K2996" s="1495"/>
    </row>
    <row r="2997" spans="8:11" ht="24.95" customHeight="1">
      <c r="H2997" s="1468"/>
      <c r="I2997" s="1495"/>
      <c r="J2997" s="1495"/>
      <c r="K2997" s="1495"/>
    </row>
    <row r="2998" spans="8:11" ht="24.95" customHeight="1">
      <c r="H2998" s="1468"/>
      <c r="I2998" s="1495"/>
      <c r="J2998" s="1495"/>
      <c r="K2998" s="1495"/>
    </row>
    <row r="2999" spans="8:11" ht="24.95" customHeight="1">
      <c r="H2999" s="1468"/>
      <c r="I2999" s="1495"/>
      <c r="J2999" s="1495"/>
      <c r="K2999" s="1495"/>
    </row>
    <row r="3000" spans="8:11" ht="24.95" customHeight="1">
      <c r="H3000" s="1468"/>
      <c r="I3000" s="1495"/>
      <c r="J3000" s="1495"/>
      <c r="K3000" s="1495"/>
    </row>
    <row r="3001" spans="8:11" ht="24.95" customHeight="1">
      <c r="H3001" s="1468"/>
      <c r="I3001" s="1495"/>
      <c r="J3001" s="1495"/>
      <c r="K3001" s="1495"/>
    </row>
    <row r="3002" spans="8:11" ht="24.95" customHeight="1">
      <c r="H3002" s="1468"/>
      <c r="I3002" s="1495"/>
      <c r="J3002" s="1495"/>
      <c r="K3002" s="1495"/>
    </row>
    <row r="3003" spans="8:11" ht="24.95" customHeight="1">
      <c r="H3003" s="1468"/>
      <c r="I3003" s="1495"/>
      <c r="J3003" s="1495"/>
      <c r="K3003" s="1495"/>
    </row>
    <row r="3004" spans="8:11" ht="24.95" customHeight="1">
      <c r="H3004" s="1468"/>
      <c r="I3004" s="1495"/>
      <c r="J3004" s="1495"/>
      <c r="K3004" s="1495"/>
    </row>
    <row r="3005" spans="8:11" ht="24.95" customHeight="1">
      <c r="H3005" s="1468"/>
      <c r="I3005" s="1495"/>
      <c r="J3005" s="1495"/>
      <c r="K3005" s="1495"/>
    </row>
    <row r="3006" spans="8:11" ht="24.95" customHeight="1">
      <c r="H3006" s="1468"/>
      <c r="I3006" s="1495"/>
      <c r="J3006" s="1495"/>
      <c r="K3006" s="1495"/>
    </row>
    <row r="3007" spans="8:11" ht="24.95" customHeight="1">
      <c r="H3007" s="1468"/>
      <c r="I3007" s="1495"/>
      <c r="J3007" s="1495"/>
      <c r="K3007" s="1495"/>
    </row>
    <row r="3008" spans="8:11" ht="24.95" customHeight="1">
      <c r="H3008" s="1468"/>
      <c r="I3008" s="1495"/>
      <c r="J3008" s="1495"/>
      <c r="K3008" s="1495"/>
    </row>
    <row r="3009" spans="8:11" ht="24.95" customHeight="1">
      <c r="H3009" s="1468"/>
      <c r="I3009" s="1495"/>
      <c r="J3009" s="1495"/>
      <c r="K3009" s="1495"/>
    </row>
    <row r="3010" spans="8:11" ht="24.95" customHeight="1">
      <c r="H3010" s="1468"/>
      <c r="I3010" s="1495"/>
      <c r="J3010" s="1495"/>
      <c r="K3010" s="1495"/>
    </row>
    <row r="3011" spans="8:11" ht="24.95" customHeight="1">
      <c r="H3011" s="1468"/>
      <c r="I3011" s="1495"/>
      <c r="J3011" s="1495"/>
      <c r="K3011" s="1495"/>
    </row>
    <row r="3012" spans="8:11" ht="24.95" customHeight="1">
      <c r="H3012" s="1468"/>
      <c r="I3012" s="1495"/>
      <c r="J3012" s="1495"/>
      <c r="K3012" s="1495"/>
    </row>
    <row r="3013" spans="8:11" ht="24.95" customHeight="1">
      <c r="H3013" s="1468"/>
      <c r="I3013" s="1495"/>
      <c r="J3013" s="1495"/>
      <c r="K3013" s="1495"/>
    </row>
    <row r="3014" spans="8:11" ht="24.95" customHeight="1">
      <c r="H3014" s="1468"/>
      <c r="I3014" s="1495"/>
      <c r="J3014" s="1495"/>
      <c r="K3014" s="1495"/>
    </row>
    <row r="3015" spans="8:11" ht="24.95" customHeight="1">
      <c r="H3015" s="1468"/>
      <c r="I3015" s="1495"/>
      <c r="J3015" s="1495"/>
      <c r="K3015" s="1495"/>
    </row>
    <row r="3016" spans="8:11" ht="24.95" customHeight="1">
      <c r="H3016" s="1468"/>
      <c r="I3016" s="1495"/>
      <c r="J3016" s="1495"/>
      <c r="K3016" s="1495"/>
    </row>
    <row r="3017" spans="8:11" ht="24.95" customHeight="1">
      <c r="H3017" s="1468"/>
      <c r="I3017" s="1495"/>
      <c r="J3017" s="1495"/>
      <c r="K3017" s="1495"/>
    </row>
    <row r="3018" spans="8:11" ht="24.95" customHeight="1">
      <c r="H3018" s="1468"/>
      <c r="I3018" s="1495"/>
      <c r="J3018" s="1495"/>
      <c r="K3018" s="1495"/>
    </row>
    <row r="3019" spans="8:11" ht="24.95" customHeight="1">
      <c r="H3019" s="1468"/>
      <c r="I3019" s="1495"/>
      <c r="J3019" s="1495"/>
      <c r="K3019" s="1495"/>
    </row>
    <row r="3020" spans="8:11" ht="24.95" customHeight="1">
      <c r="H3020" s="1468"/>
      <c r="I3020" s="1495"/>
      <c r="J3020" s="1495"/>
      <c r="K3020" s="1495"/>
    </row>
    <row r="3021" spans="8:11" ht="24.95" customHeight="1">
      <c r="H3021" s="1468"/>
      <c r="I3021" s="1495"/>
      <c r="J3021" s="1495"/>
      <c r="K3021" s="1495"/>
    </row>
    <row r="3022" spans="8:11" ht="24.95" customHeight="1">
      <c r="H3022" s="1468"/>
      <c r="I3022" s="1495"/>
      <c r="J3022" s="1495"/>
      <c r="K3022" s="1495"/>
    </row>
    <row r="3023" spans="8:11" ht="24.95" customHeight="1">
      <c r="H3023" s="1468"/>
      <c r="I3023" s="1495"/>
      <c r="J3023" s="1495"/>
      <c r="K3023" s="1495"/>
    </row>
    <row r="3024" spans="8:11" ht="24.95" customHeight="1">
      <c r="H3024" s="1468"/>
      <c r="I3024" s="1495"/>
      <c r="J3024" s="1495"/>
      <c r="K3024" s="1495"/>
    </row>
    <row r="3025" spans="8:11" ht="24.95" customHeight="1">
      <c r="H3025" s="1468"/>
      <c r="I3025" s="1495"/>
      <c r="J3025" s="1495"/>
      <c r="K3025" s="1495"/>
    </row>
    <row r="3026" spans="8:11" ht="24.95" customHeight="1">
      <c r="H3026" s="1468"/>
      <c r="I3026" s="1495"/>
      <c r="J3026" s="1495"/>
      <c r="K3026" s="1495"/>
    </row>
    <row r="3027" spans="8:11" ht="24.95" customHeight="1">
      <c r="H3027" s="1468"/>
      <c r="I3027" s="1495"/>
      <c r="J3027" s="1495"/>
      <c r="K3027" s="1495"/>
    </row>
    <row r="3028" spans="8:11" ht="24.95" customHeight="1">
      <c r="H3028" s="1468"/>
      <c r="I3028" s="1495"/>
      <c r="J3028" s="1495"/>
      <c r="K3028" s="1495"/>
    </row>
    <row r="3029" spans="8:11" ht="24.95" customHeight="1">
      <c r="H3029" s="1468"/>
      <c r="I3029" s="1495"/>
      <c r="J3029" s="1495"/>
      <c r="K3029" s="1495"/>
    </row>
    <row r="3030" spans="8:11" ht="24.95" customHeight="1">
      <c r="H3030" s="1468"/>
      <c r="I3030" s="1495"/>
      <c r="J3030" s="1495"/>
      <c r="K3030" s="1495"/>
    </row>
    <row r="3031" spans="8:11" ht="24.95" customHeight="1">
      <c r="H3031" s="1468"/>
      <c r="I3031" s="1495"/>
      <c r="J3031" s="1495"/>
      <c r="K3031" s="1495"/>
    </row>
    <row r="3032" spans="8:11" ht="24.95" customHeight="1">
      <c r="H3032" s="1468"/>
      <c r="I3032" s="1495"/>
      <c r="J3032" s="1495"/>
      <c r="K3032" s="1495"/>
    </row>
    <row r="3033" spans="8:11" ht="24.95" customHeight="1">
      <c r="H3033" s="1468"/>
      <c r="I3033" s="1495"/>
      <c r="J3033" s="1495"/>
      <c r="K3033" s="1495"/>
    </row>
    <row r="3034" spans="8:11" ht="24.95" customHeight="1">
      <c r="H3034" s="1468"/>
      <c r="I3034" s="1495"/>
      <c r="J3034" s="1495"/>
      <c r="K3034" s="1495"/>
    </row>
    <row r="3035" spans="8:11" ht="24.95" customHeight="1">
      <c r="H3035" s="1468"/>
      <c r="I3035" s="1495"/>
      <c r="J3035" s="1495"/>
      <c r="K3035" s="1495"/>
    </row>
    <row r="3036" spans="8:11" ht="24.95" customHeight="1">
      <c r="H3036" s="1468"/>
      <c r="I3036" s="1495"/>
      <c r="J3036" s="1495"/>
      <c r="K3036" s="1495"/>
    </row>
    <row r="3037" spans="8:11" ht="24.95" customHeight="1">
      <c r="H3037" s="1468"/>
      <c r="I3037" s="1495"/>
      <c r="J3037" s="1495"/>
      <c r="K3037" s="1495"/>
    </row>
    <row r="3038" spans="8:11" ht="24.95" customHeight="1">
      <c r="H3038" s="1468"/>
      <c r="I3038" s="1495"/>
      <c r="J3038" s="1495"/>
      <c r="K3038" s="1495"/>
    </row>
    <row r="3039" spans="8:11" ht="24.95" customHeight="1">
      <c r="H3039" s="1468"/>
      <c r="I3039" s="1495"/>
      <c r="J3039" s="1495"/>
      <c r="K3039" s="1495"/>
    </row>
    <row r="3040" spans="8:11" ht="24.95" customHeight="1">
      <c r="H3040" s="1468"/>
      <c r="I3040" s="1495"/>
      <c r="J3040" s="1495"/>
      <c r="K3040" s="1495"/>
    </row>
    <row r="3041" spans="8:11" ht="24.95" customHeight="1">
      <c r="H3041" s="1468"/>
      <c r="I3041" s="1495"/>
      <c r="J3041" s="1495"/>
      <c r="K3041" s="1495"/>
    </row>
    <row r="3042" spans="8:11" ht="24.95" customHeight="1">
      <c r="H3042" s="1468"/>
      <c r="I3042" s="1495"/>
      <c r="J3042" s="1495"/>
      <c r="K3042" s="1495"/>
    </row>
    <row r="3043" spans="8:11" ht="24.95" customHeight="1">
      <c r="H3043" s="1468"/>
      <c r="I3043" s="1495"/>
      <c r="J3043" s="1495"/>
      <c r="K3043" s="1495"/>
    </row>
    <row r="3044" spans="8:11" ht="24.95" customHeight="1">
      <c r="H3044" s="1468"/>
      <c r="I3044" s="1495"/>
      <c r="J3044" s="1495"/>
      <c r="K3044" s="1495"/>
    </row>
    <row r="3045" spans="8:11" ht="24.95" customHeight="1">
      <c r="H3045" s="1468"/>
      <c r="I3045" s="1495"/>
      <c r="J3045" s="1495"/>
      <c r="K3045" s="1495"/>
    </row>
    <row r="3046" spans="8:11" ht="24.95" customHeight="1">
      <c r="H3046" s="1468"/>
      <c r="I3046" s="1495"/>
      <c r="J3046" s="1495"/>
      <c r="K3046" s="1495"/>
    </row>
    <row r="3047" spans="8:11" ht="24.95" customHeight="1">
      <c r="H3047" s="1468"/>
      <c r="I3047" s="1495"/>
      <c r="J3047" s="1495"/>
      <c r="K3047" s="1495"/>
    </row>
    <row r="3048" spans="8:11" ht="24.95" customHeight="1">
      <c r="H3048" s="1468"/>
      <c r="I3048" s="1495"/>
      <c r="J3048" s="1495"/>
      <c r="K3048" s="1495"/>
    </row>
    <row r="3049" spans="8:11" ht="24.95" customHeight="1">
      <c r="H3049" s="1468"/>
      <c r="I3049" s="1495"/>
      <c r="J3049" s="1495"/>
      <c r="K3049" s="1495"/>
    </row>
    <row r="3050" spans="8:11" ht="24.95" customHeight="1">
      <c r="H3050" s="1468"/>
      <c r="I3050" s="1495"/>
      <c r="J3050" s="1495"/>
      <c r="K3050" s="1495"/>
    </row>
    <row r="3051" spans="8:11" ht="24.95" customHeight="1">
      <c r="H3051" s="1468"/>
      <c r="I3051" s="1495"/>
      <c r="J3051" s="1495"/>
      <c r="K3051" s="1495"/>
    </row>
    <row r="3052" spans="8:11" ht="24.95" customHeight="1">
      <c r="H3052" s="1468"/>
      <c r="I3052" s="1495"/>
      <c r="J3052" s="1495"/>
      <c r="K3052" s="1495"/>
    </row>
    <row r="3053" spans="8:11" ht="24.95" customHeight="1">
      <c r="H3053" s="1468"/>
      <c r="I3053" s="1495"/>
      <c r="J3053" s="1495"/>
      <c r="K3053" s="1495"/>
    </row>
    <row r="3054" spans="8:11" ht="24.95" customHeight="1">
      <c r="H3054" s="1468"/>
      <c r="I3054" s="1495"/>
      <c r="J3054" s="1495"/>
      <c r="K3054" s="1495"/>
    </row>
    <row r="3055" spans="8:11" ht="24.95" customHeight="1">
      <c r="H3055" s="1468"/>
      <c r="I3055" s="1495"/>
      <c r="J3055" s="1495"/>
      <c r="K3055" s="1495"/>
    </row>
    <row r="3056" spans="8:11" ht="24.95" customHeight="1">
      <c r="H3056" s="1468"/>
      <c r="I3056" s="1495"/>
      <c r="J3056" s="1495"/>
      <c r="K3056" s="1495"/>
    </row>
    <row r="3057" spans="8:11" ht="24.95" customHeight="1">
      <c r="H3057" s="1468"/>
      <c r="I3057" s="1495"/>
      <c r="J3057" s="1495"/>
      <c r="K3057" s="1495"/>
    </row>
    <row r="3058" spans="8:11" ht="24.95" customHeight="1">
      <c r="H3058" s="1468"/>
      <c r="I3058" s="1495"/>
      <c r="J3058" s="1495"/>
      <c r="K3058" s="1495"/>
    </row>
    <row r="3059" spans="8:11" ht="24.95" customHeight="1">
      <c r="H3059" s="1468"/>
      <c r="I3059" s="1495"/>
      <c r="J3059" s="1495"/>
      <c r="K3059" s="1495"/>
    </row>
    <row r="3060" spans="8:11" ht="24.95" customHeight="1">
      <c r="H3060" s="1468"/>
      <c r="I3060" s="1495"/>
      <c r="J3060" s="1495"/>
      <c r="K3060" s="1495"/>
    </row>
    <row r="3061" spans="8:11" ht="24.95" customHeight="1">
      <c r="H3061" s="1468"/>
      <c r="I3061" s="1495"/>
      <c r="J3061" s="1495"/>
      <c r="K3061" s="1495"/>
    </row>
    <row r="3062" spans="8:11" ht="24.95" customHeight="1">
      <c r="H3062" s="1468"/>
      <c r="I3062" s="1495"/>
      <c r="J3062" s="1495"/>
      <c r="K3062" s="1495"/>
    </row>
    <row r="3063" spans="8:11" ht="24.95" customHeight="1">
      <c r="H3063" s="1468"/>
      <c r="I3063" s="1495"/>
      <c r="J3063" s="1495"/>
      <c r="K3063" s="1495"/>
    </row>
    <row r="3064" spans="8:11" ht="24.95" customHeight="1">
      <c r="H3064" s="1468"/>
      <c r="I3064" s="1495"/>
      <c r="J3064" s="1495"/>
      <c r="K3064" s="1495"/>
    </row>
    <row r="3065" spans="8:11" ht="24.95" customHeight="1">
      <c r="H3065" s="1468"/>
      <c r="I3065" s="1495"/>
      <c r="J3065" s="1495"/>
      <c r="K3065" s="1495"/>
    </row>
    <row r="3066" spans="8:11" ht="24.95" customHeight="1">
      <c r="H3066" s="1468"/>
      <c r="I3066" s="1495"/>
      <c r="J3066" s="1495"/>
      <c r="K3066" s="1495"/>
    </row>
    <row r="3067" spans="8:11" ht="24.95" customHeight="1">
      <c r="H3067" s="1468"/>
      <c r="I3067" s="1495"/>
      <c r="J3067" s="1495"/>
      <c r="K3067" s="1495"/>
    </row>
    <row r="3068" spans="8:11" ht="24.95" customHeight="1">
      <c r="H3068" s="1468"/>
      <c r="I3068" s="1495"/>
      <c r="J3068" s="1495"/>
      <c r="K3068" s="1495"/>
    </row>
    <row r="3069" spans="8:11" ht="24.95" customHeight="1">
      <c r="H3069" s="1468"/>
      <c r="I3069" s="1495"/>
      <c r="J3069" s="1495"/>
      <c r="K3069" s="1495"/>
    </row>
    <row r="3070" spans="8:11" ht="24.95" customHeight="1">
      <c r="H3070" s="1468"/>
      <c r="I3070" s="1495"/>
      <c r="J3070" s="1495"/>
      <c r="K3070" s="1495"/>
    </row>
    <row r="3071" spans="8:11" ht="24.95" customHeight="1">
      <c r="H3071" s="1468"/>
      <c r="I3071" s="1495"/>
      <c r="J3071" s="1495"/>
      <c r="K3071" s="1495"/>
    </row>
    <row r="3072" spans="8:11" ht="24.95" customHeight="1">
      <c r="H3072" s="1468"/>
      <c r="I3072" s="1495"/>
      <c r="J3072" s="1495"/>
      <c r="K3072" s="1495"/>
    </row>
    <row r="3073" spans="8:11" ht="24.95" customHeight="1">
      <c r="H3073" s="1468"/>
      <c r="I3073" s="1495"/>
      <c r="J3073" s="1495"/>
      <c r="K3073" s="1495"/>
    </row>
    <row r="3074" spans="8:11" ht="24.95" customHeight="1">
      <c r="H3074" s="1468"/>
      <c r="I3074" s="1495"/>
      <c r="J3074" s="1495"/>
      <c r="K3074" s="1495"/>
    </row>
    <row r="3075" spans="8:11" ht="24.95" customHeight="1">
      <c r="H3075" s="1468"/>
      <c r="I3075" s="1495"/>
      <c r="J3075" s="1495"/>
      <c r="K3075" s="1495"/>
    </row>
    <row r="3076" spans="8:11" ht="24.95" customHeight="1">
      <c r="H3076" s="1468"/>
      <c r="I3076" s="1495"/>
      <c r="J3076" s="1495"/>
      <c r="K3076" s="1495"/>
    </row>
    <row r="3077" spans="8:11" ht="24.95" customHeight="1">
      <c r="H3077" s="1468"/>
      <c r="I3077" s="1495"/>
      <c r="J3077" s="1495"/>
      <c r="K3077" s="1495"/>
    </row>
    <row r="3078" spans="8:11" ht="24.95" customHeight="1">
      <c r="H3078" s="1468"/>
      <c r="I3078" s="1495"/>
      <c r="J3078" s="1495"/>
      <c r="K3078" s="1495"/>
    </row>
    <row r="3079" spans="8:11" ht="24.95" customHeight="1">
      <c r="H3079" s="1468"/>
      <c r="I3079" s="1495"/>
      <c r="J3079" s="1495"/>
      <c r="K3079" s="1495"/>
    </row>
    <row r="3080" spans="8:11" ht="24.95" customHeight="1">
      <c r="H3080" s="1468"/>
      <c r="I3080" s="1495"/>
      <c r="J3080" s="1495"/>
      <c r="K3080" s="1495"/>
    </row>
    <row r="3081" spans="8:11" ht="24.95" customHeight="1">
      <c r="H3081" s="1468"/>
      <c r="I3081" s="1495"/>
      <c r="J3081" s="1495"/>
      <c r="K3081" s="1495"/>
    </row>
    <row r="3082" spans="8:11" ht="24.95" customHeight="1">
      <c r="H3082" s="1468"/>
      <c r="I3082" s="1495"/>
      <c r="J3082" s="1495"/>
      <c r="K3082" s="1495"/>
    </row>
    <row r="3083" spans="8:11" ht="24.95" customHeight="1">
      <c r="H3083" s="1468"/>
      <c r="I3083" s="1495"/>
      <c r="J3083" s="1495"/>
      <c r="K3083" s="1495"/>
    </row>
    <row r="3084" spans="8:11" ht="24.95" customHeight="1">
      <c r="H3084" s="1468"/>
      <c r="I3084" s="1495"/>
      <c r="J3084" s="1495"/>
      <c r="K3084" s="1495"/>
    </row>
    <row r="3085" spans="8:11" ht="24.95" customHeight="1">
      <c r="H3085" s="1468"/>
      <c r="I3085" s="1495"/>
      <c r="J3085" s="1495"/>
      <c r="K3085" s="1495"/>
    </row>
    <row r="3086" spans="8:11" ht="24.95" customHeight="1">
      <c r="H3086" s="1468"/>
      <c r="I3086" s="1495"/>
      <c r="J3086" s="1495"/>
      <c r="K3086" s="1495"/>
    </row>
    <row r="3087" spans="8:11" ht="24.95" customHeight="1">
      <c r="H3087" s="1468"/>
      <c r="I3087" s="1495"/>
      <c r="J3087" s="1495"/>
      <c r="K3087" s="1495"/>
    </row>
    <row r="3088" spans="8:11" ht="24.95" customHeight="1">
      <c r="H3088" s="1468"/>
      <c r="I3088" s="1495"/>
      <c r="J3088" s="1495"/>
      <c r="K3088" s="1495"/>
    </row>
    <row r="3089" spans="8:11" ht="24.95" customHeight="1">
      <c r="H3089" s="1468"/>
      <c r="I3089" s="1495"/>
      <c r="J3089" s="1495"/>
      <c r="K3089" s="1495"/>
    </row>
    <row r="3090" spans="8:11" ht="24.95" customHeight="1">
      <c r="H3090" s="1468"/>
      <c r="I3090" s="1495"/>
      <c r="J3090" s="1495"/>
      <c r="K3090" s="1495"/>
    </row>
    <row r="3091" spans="8:11" ht="24.95" customHeight="1">
      <c r="H3091" s="1468"/>
      <c r="I3091" s="1495"/>
      <c r="J3091" s="1495"/>
      <c r="K3091" s="1495"/>
    </row>
    <row r="3092" spans="8:11" ht="24.95" customHeight="1">
      <c r="H3092" s="1468"/>
      <c r="I3092" s="1495"/>
      <c r="J3092" s="1495"/>
      <c r="K3092" s="1495"/>
    </row>
    <row r="3093" spans="8:11" ht="24.95" customHeight="1">
      <c r="H3093" s="1468"/>
      <c r="I3093" s="1495"/>
      <c r="J3093" s="1495"/>
      <c r="K3093" s="1495"/>
    </row>
    <row r="3094" spans="8:11" ht="24.95" customHeight="1">
      <c r="H3094" s="1468"/>
      <c r="I3094" s="1495"/>
      <c r="J3094" s="1495"/>
      <c r="K3094" s="1495"/>
    </row>
    <row r="3095" spans="8:11" ht="24.95" customHeight="1">
      <c r="H3095" s="1468"/>
      <c r="I3095" s="1495"/>
      <c r="J3095" s="1495"/>
      <c r="K3095" s="1495"/>
    </row>
    <row r="3096" spans="8:11" ht="24.95" customHeight="1">
      <c r="H3096" s="1468"/>
      <c r="I3096" s="1495"/>
      <c r="J3096" s="1495"/>
      <c r="K3096" s="1495"/>
    </row>
    <row r="3097" spans="8:11" ht="24.95" customHeight="1">
      <c r="H3097" s="1468"/>
      <c r="I3097" s="1495"/>
      <c r="J3097" s="1495"/>
      <c r="K3097" s="1495"/>
    </row>
    <row r="3098" spans="8:11" ht="24.95" customHeight="1">
      <c r="H3098" s="1468"/>
      <c r="I3098" s="1495"/>
      <c r="J3098" s="1495"/>
      <c r="K3098" s="1495"/>
    </row>
    <row r="3099" spans="8:11" ht="24.95" customHeight="1">
      <c r="H3099" s="1468"/>
      <c r="I3099" s="1495"/>
      <c r="J3099" s="1495"/>
      <c r="K3099" s="1495"/>
    </row>
    <row r="3100" spans="8:11" ht="24.95" customHeight="1">
      <c r="H3100" s="1468"/>
      <c r="I3100" s="1495"/>
      <c r="J3100" s="1495"/>
      <c r="K3100" s="1495"/>
    </row>
    <row r="3101" spans="8:11" ht="24.95" customHeight="1">
      <c r="H3101" s="1468"/>
      <c r="I3101" s="1495"/>
      <c r="J3101" s="1495"/>
      <c r="K3101" s="1495"/>
    </row>
    <row r="3102" spans="8:11" ht="24.95" customHeight="1">
      <c r="H3102" s="1468"/>
      <c r="I3102" s="1495"/>
      <c r="J3102" s="1495"/>
      <c r="K3102" s="1495"/>
    </row>
    <row r="3103" spans="8:11" ht="24.95" customHeight="1">
      <c r="H3103" s="1468"/>
      <c r="I3103" s="1495"/>
      <c r="J3103" s="1495"/>
      <c r="K3103" s="1495"/>
    </row>
    <row r="3104" spans="8:11" ht="24.95" customHeight="1">
      <c r="H3104" s="1468"/>
      <c r="I3104" s="1495"/>
      <c r="J3104" s="1495"/>
      <c r="K3104" s="1495"/>
    </row>
    <row r="3105" spans="8:11" ht="24.95" customHeight="1">
      <c r="H3105" s="1468"/>
      <c r="I3105" s="1495"/>
      <c r="J3105" s="1495"/>
      <c r="K3105" s="1495"/>
    </row>
    <row r="3106" spans="8:11" ht="24.95" customHeight="1">
      <c r="H3106" s="1468"/>
      <c r="I3106" s="1495"/>
      <c r="J3106" s="1495"/>
      <c r="K3106" s="1495"/>
    </row>
    <row r="3107" spans="8:11" ht="24.95" customHeight="1">
      <c r="H3107" s="1468"/>
      <c r="I3107" s="1495"/>
      <c r="J3107" s="1495"/>
      <c r="K3107" s="1495"/>
    </row>
    <row r="3108" spans="8:11" ht="24.95" customHeight="1">
      <c r="H3108" s="1468"/>
      <c r="I3108" s="1495"/>
      <c r="J3108" s="1495"/>
      <c r="K3108" s="1495"/>
    </row>
    <row r="3109" spans="8:11" ht="24.95" customHeight="1">
      <c r="H3109" s="1468"/>
      <c r="I3109" s="1495"/>
      <c r="J3109" s="1495"/>
      <c r="K3109" s="1495"/>
    </row>
    <row r="3110" spans="8:11" ht="24.95" customHeight="1">
      <c r="H3110" s="1468"/>
      <c r="I3110" s="1495"/>
      <c r="J3110" s="1495"/>
      <c r="K3110" s="1495"/>
    </row>
    <row r="3111" spans="8:11" ht="24.95" customHeight="1">
      <c r="H3111" s="1468"/>
      <c r="I3111" s="1495"/>
      <c r="J3111" s="1495"/>
      <c r="K3111" s="1495"/>
    </row>
    <row r="3112" spans="8:11" ht="24.95" customHeight="1">
      <c r="H3112" s="1468"/>
      <c r="I3112" s="1495"/>
      <c r="J3112" s="1495"/>
      <c r="K3112" s="1495"/>
    </row>
    <row r="3113" spans="8:11" ht="24.95" customHeight="1">
      <c r="H3113" s="1468"/>
      <c r="I3113" s="1495"/>
      <c r="J3113" s="1495"/>
      <c r="K3113" s="1495"/>
    </row>
    <row r="3114" spans="8:11" ht="24.95" customHeight="1">
      <c r="H3114" s="1468"/>
      <c r="I3114" s="1495"/>
      <c r="J3114" s="1495"/>
      <c r="K3114" s="1495"/>
    </row>
    <row r="3115" spans="8:11" ht="24.95" customHeight="1">
      <c r="H3115" s="1468"/>
      <c r="I3115" s="1495"/>
      <c r="J3115" s="1495"/>
      <c r="K3115" s="1495"/>
    </row>
    <row r="3116" spans="8:11" ht="24.95" customHeight="1">
      <c r="H3116" s="1468"/>
      <c r="I3116" s="1495"/>
      <c r="J3116" s="1495"/>
      <c r="K3116" s="1495"/>
    </row>
    <row r="3117" spans="8:11" ht="24.95" customHeight="1">
      <c r="H3117" s="1468"/>
      <c r="I3117" s="1495"/>
      <c r="J3117" s="1495"/>
      <c r="K3117" s="1495"/>
    </row>
    <row r="3118" spans="8:11" ht="24.95" customHeight="1">
      <c r="H3118" s="1468"/>
      <c r="I3118" s="1495"/>
      <c r="J3118" s="1495"/>
      <c r="K3118" s="1495"/>
    </row>
    <row r="3119" spans="8:11" ht="24.95" customHeight="1">
      <c r="H3119" s="1468"/>
      <c r="I3119" s="1495"/>
      <c r="J3119" s="1495"/>
      <c r="K3119" s="1495"/>
    </row>
    <row r="3120" spans="8:11" ht="24.95" customHeight="1">
      <c r="H3120" s="1468"/>
      <c r="I3120" s="1495"/>
      <c r="J3120" s="1495"/>
      <c r="K3120" s="1495"/>
    </row>
    <row r="3121" spans="8:11" ht="24.95" customHeight="1">
      <c r="H3121" s="1468"/>
      <c r="I3121" s="1495"/>
      <c r="J3121" s="1495"/>
      <c r="K3121" s="1495"/>
    </row>
    <row r="3122" spans="8:11" ht="24.95" customHeight="1">
      <c r="H3122" s="1468"/>
      <c r="I3122" s="1495"/>
      <c r="J3122" s="1495"/>
      <c r="K3122" s="1495"/>
    </row>
    <row r="3123" spans="8:11" ht="24.95" customHeight="1">
      <c r="H3123" s="1468"/>
      <c r="I3123" s="1495"/>
      <c r="J3123" s="1495"/>
      <c r="K3123" s="1495"/>
    </row>
    <row r="3124" spans="8:11" ht="24.95" customHeight="1">
      <c r="H3124" s="1468"/>
      <c r="I3124" s="1495"/>
      <c r="J3124" s="1495"/>
      <c r="K3124" s="1495"/>
    </row>
    <row r="3125" spans="8:11" ht="24.95" customHeight="1">
      <c r="H3125" s="1468"/>
      <c r="I3125" s="1495"/>
      <c r="J3125" s="1495"/>
      <c r="K3125" s="1495"/>
    </row>
    <row r="3126" spans="8:11" ht="24.95" customHeight="1">
      <c r="H3126" s="1468"/>
      <c r="I3126" s="1495"/>
      <c r="J3126" s="1495"/>
      <c r="K3126" s="1495"/>
    </row>
    <row r="3127" spans="8:11" ht="24.95" customHeight="1">
      <c r="H3127" s="1468"/>
      <c r="I3127" s="1495"/>
      <c r="J3127" s="1495"/>
      <c r="K3127" s="1495"/>
    </row>
    <row r="3128" spans="8:11" ht="24.95" customHeight="1">
      <c r="H3128" s="1468"/>
      <c r="I3128" s="1495"/>
      <c r="J3128" s="1495"/>
      <c r="K3128" s="1495"/>
    </row>
    <row r="3129" spans="8:11" ht="24.95" customHeight="1">
      <c r="H3129" s="1468"/>
      <c r="I3129" s="1495"/>
      <c r="J3129" s="1495"/>
      <c r="K3129" s="1495"/>
    </row>
    <row r="3130" spans="8:11" ht="24.95" customHeight="1">
      <c r="H3130" s="1468"/>
      <c r="I3130" s="1495"/>
      <c r="J3130" s="1495"/>
      <c r="K3130" s="1495"/>
    </row>
    <row r="3131" spans="8:11" ht="24.95" customHeight="1">
      <c r="H3131" s="1468"/>
      <c r="I3131" s="1495"/>
      <c r="J3131" s="1495"/>
      <c r="K3131" s="1495"/>
    </row>
    <row r="3132" spans="8:11" ht="24.95" customHeight="1">
      <c r="H3132" s="1468"/>
      <c r="I3132" s="1495"/>
      <c r="J3132" s="1495"/>
      <c r="K3132" s="1495"/>
    </row>
    <row r="3133" spans="8:11" ht="24.95" customHeight="1">
      <c r="H3133" s="1468"/>
      <c r="I3133" s="1495"/>
      <c r="J3133" s="1495"/>
      <c r="K3133" s="1495"/>
    </row>
    <row r="3134" spans="8:11" ht="24.95" customHeight="1">
      <c r="H3134" s="1468"/>
      <c r="I3134" s="1495"/>
      <c r="J3134" s="1495"/>
      <c r="K3134" s="1495"/>
    </row>
    <row r="3135" spans="8:11" ht="24.95" customHeight="1">
      <c r="H3135" s="1468"/>
      <c r="I3135" s="1495"/>
      <c r="J3135" s="1495"/>
      <c r="K3135" s="1495"/>
    </row>
    <row r="3136" spans="8:11" ht="24.95" customHeight="1">
      <c r="H3136" s="1468"/>
      <c r="I3136" s="1495"/>
      <c r="J3136" s="1495"/>
      <c r="K3136" s="1495"/>
    </row>
    <row r="3137" spans="8:11" ht="24.95" customHeight="1">
      <c r="H3137" s="1468"/>
      <c r="I3137" s="1495"/>
      <c r="J3137" s="1495"/>
      <c r="K3137" s="1495"/>
    </row>
    <row r="3138" spans="8:11" ht="24.95" customHeight="1">
      <c r="H3138" s="1468"/>
      <c r="I3138" s="1495"/>
      <c r="J3138" s="1495"/>
      <c r="K3138" s="1495"/>
    </row>
  </sheetData>
  <sortState ref="U93:W131">
    <sortCondition ref="U93"/>
  </sortState>
  <pageMargins left="0.7" right="0.7" top="0.75" bottom="0.75" header="0.3" footer="0.3"/>
  <pageSetup paperSize="9" scale="12" orientation="portrait" verticalDpi="3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F3:Y64"/>
  <sheetViews>
    <sheetView showWhiteSpace="0" topLeftCell="F1" zoomScale="55" zoomScaleNormal="55" workbookViewId="0">
      <selection activeCell="I4" sqref="I4:Y5"/>
    </sheetView>
  </sheetViews>
  <sheetFormatPr defaultColWidth="9.140625" defaultRowHeight="31.5"/>
  <cols>
    <col min="2" max="2" width="48" customWidth="1"/>
    <col min="3" max="3" width="30.140625" customWidth="1"/>
    <col min="4" max="4" width="9.28515625" customWidth="1"/>
    <col min="5" max="5" width="27.85546875" customWidth="1"/>
    <col min="6" max="6" width="36.140625" customWidth="1"/>
    <col min="8" max="8" width="9.42578125" customWidth="1"/>
    <col min="9" max="9" width="19.28515625" style="637" customWidth="1"/>
    <col min="10" max="10" width="16.5703125" style="637" customWidth="1"/>
    <col min="11" max="11" width="54.28515625" style="637" customWidth="1"/>
    <col min="12" max="12" width="20.7109375" style="53" customWidth="1"/>
    <col min="13" max="13" width="19" style="53" customWidth="1"/>
    <col min="14" max="14" width="19.140625" style="53" customWidth="1"/>
    <col min="15" max="15" width="21.85546875" style="53" customWidth="1"/>
    <col min="16" max="16" width="30.28515625" style="53" customWidth="1"/>
    <col min="17" max="17" width="20.7109375" style="53" customWidth="1"/>
    <col min="18" max="18" width="16.7109375" style="53" customWidth="1"/>
    <col min="19" max="19" width="16.140625" style="53" customWidth="1"/>
    <col min="20" max="20" width="21.5703125" style="53" customWidth="1"/>
    <col min="21" max="21" width="10.28515625" style="53" hidden="1" customWidth="1"/>
    <col min="22" max="22" width="18.42578125" style="53" customWidth="1"/>
    <col min="23" max="23" width="20" style="53" customWidth="1"/>
    <col min="24" max="24" width="17.7109375" style="53" customWidth="1"/>
    <col min="25" max="25" width="16.42578125" style="53" customWidth="1"/>
    <col min="26" max="26" width="11.140625" customWidth="1"/>
    <col min="28" max="28" width="21.7109375" customWidth="1"/>
    <col min="29" max="29" width="16.140625" customWidth="1"/>
    <col min="30" max="30" width="16" customWidth="1"/>
    <col min="31" max="31" width="12.7109375" customWidth="1"/>
    <col min="32" max="32" width="11.140625" customWidth="1"/>
    <col min="33" max="33" width="11.28515625" customWidth="1"/>
    <col min="34" max="34" width="17.85546875" customWidth="1"/>
    <col min="35" max="35" width="14.5703125" customWidth="1"/>
    <col min="36" max="36" width="11.5703125" customWidth="1"/>
    <col min="39" max="39" width="10.28515625" customWidth="1"/>
  </cols>
  <sheetData>
    <row r="3" spans="6:25" s="31" customFormat="1" ht="30" customHeight="1">
      <c r="I3" s="639" t="s">
        <v>108</v>
      </c>
      <c r="J3" s="640"/>
      <c r="K3" s="640"/>
      <c r="L3" s="641"/>
      <c r="M3" s="642"/>
      <c r="N3" s="642"/>
      <c r="O3" s="642"/>
      <c r="P3" s="643"/>
      <c r="Q3" s="643"/>
      <c r="R3" s="768"/>
      <c r="S3" s="642"/>
      <c r="T3" s="642"/>
      <c r="U3" s="642"/>
      <c r="V3" s="768"/>
      <c r="W3" s="642"/>
      <c r="X3" s="642"/>
      <c r="Y3" s="823"/>
    </row>
    <row r="4" spans="6:25" s="31" customFormat="1" ht="30" customHeight="1">
      <c r="I4" s="644" t="s">
        <v>141</v>
      </c>
      <c r="J4" s="645"/>
      <c r="K4" s="645"/>
      <c r="L4" s="646" t="s">
        <v>2</v>
      </c>
      <c r="M4" s="647"/>
      <c r="N4" s="648" t="s">
        <v>3</v>
      </c>
      <c r="O4" s="649"/>
      <c r="P4" s="650" t="s">
        <v>4</v>
      </c>
      <c r="Q4" s="650"/>
      <c r="R4" s="649" t="s">
        <v>5</v>
      </c>
      <c r="S4" s="649"/>
      <c r="T4" s="649"/>
      <c r="U4" s="649"/>
      <c r="V4" s="769" t="s">
        <v>6</v>
      </c>
      <c r="W4" s="649"/>
      <c r="X4" s="649"/>
      <c r="Y4" s="824"/>
    </row>
    <row r="5" spans="6:25" s="31" customFormat="1" ht="30" customHeight="1">
      <c r="I5" s="651" t="s">
        <v>7</v>
      </c>
      <c r="J5" s="652"/>
      <c r="K5" s="653"/>
      <c r="L5" s="654" t="s">
        <v>8</v>
      </c>
      <c r="M5" s="655" t="s">
        <v>9</v>
      </c>
      <c r="N5" s="656" t="s">
        <v>10</v>
      </c>
      <c r="O5" s="657" t="s">
        <v>11</v>
      </c>
      <c r="P5" s="654" t="s">
        <v>12</v>
      </c>
      <c r="Q5" s="770"/>
      <c r="R5" s="771" t="s">
        <v>13</v>
      </c>
      <c r="S5" s="772" t="s">
        <v>14</v>
      </c>
      <c r="T5" s="773" t="s">
        <v>15</v>
      </c>
      <c r="U5" s="772" t="s">
        <v>16</v>
      </c>
      <c r="V5" s="771" t="s">
        <v>17</v>
      </c>
      <c r="W5" s="772" t="s">
        <v>18</v>
      </c>
      <c r="X5" s="772" t="s">
        <v>19</v>
      </c>
      <c r="Y5" s="825" t="s">
        <v>20</v>
      </c>
    </row>
    <row r="6" spans="6:25" s="31" customFormat="1" ht="30" customHeight="1">
      <c r="I6" s="658"/>
      <c r="J6" s="658"/>
      <c r="K6" s="659"/>
      <c r="L6" s="660"/>
      <c r="M6" s="661"/>
      <c r="N6" s="661"/>
      <c r="O6" s="661"/>
      <c r="P6" s="662"/>
      <c r="Q6" s="662"/>
      <c r="R6" s="774"/>
      <c r="S6" s="661"/>
      <c r="T6" s="661"/>
      <c r="U6" s="661"/>
      <c r="V6" s="774"/>
      <c r="W6" s="661"/>
      <c r="X6" s="661"/>
      <c r="Y6" s="826"/>
    </row>
    <row r="7" spans="6:25" s="31" customFormat="1" ht="30" customHeight="1">
      <c r="I7" s="663" t="s">
        <v>21</v>
      </c>
      <c r="J7" s="664"/>
      <c r="K7" s="665"/>
      <c r="L7" s="666"/>
      <c r="M7" s="667"/>
      <c r="N7" s="667"/>
      <c r="O7" s="667"/>
      <c r="P7" s="668"/>
      <c r="Q7" s="668"/>
      <c r="R7" s="775"/>
      <c r="S7" s="667"/>
      <c r="T7" s="667"/>
      <c r="U7" s="667"/>
      <c r="V7" s="775"/>
      <c r="W7" s="667"/>
      <c r="X7" s="667"/>
      <c r="Y7" s="827"/>
    </row>
    <row r="8" spans="6:25" s="31" customFormat="1" ht="30" customHeight="1">
      <c r="F8" s="638"/>
      <c r="G8" s="32"/>
      <c r="H8" s="31">
        <v>173</v>
      </c>
      <c r="I8" s="669" t="s">
        <v>142</v>
      </c>
      <c r="J8" s="670"/>
      <c r="K8" s="671"/>
      <c r="L8" s="672">
        <v>220</v>
      </c>
      <c r="M8" s="673">
        <v>8.3000000000000007</v>
      </c>
      <c r="N8" s="674">
        <v>8.99</v>
      </c>
      <c r="O8" s="675">
        <v>38.479999999999997</v>
      </c>
      <c r="P8" s="672">
        <v>243.92</v>
      </c>
      <c r="Q8" s="668"/>
      <c r="R8" s="776">
        <v>0.19</v>
      </c>
      <c r="S8" s="674">
        <v>6.53</v>
      </c>
      <c r="T8" s="674">
        <v>102</v>
      </c>
      <c r="U8" s="675">
        <v>37.799999999999997</v>
      </c>
      <c r="V8" s="776">
        <v>73.62</v>
      </c>
      <c r="W8" s="674">
        <v>49.5</v>
      </c>
      <c r="X8" s="674">
        <v>9.67</v>
      </c>
      <c r="Y8" s="828">
        <v>0.03</v>
      </c>
    </row>
    <row r="9" spans="6:25" s="31" customFormat="1" ht="30" customHeight="1">
      <c r="F9" s="32"/>
      <c r="G9" s="32"/>
      <c r="H9" s="31">
        <v>15</v>
      </c>
      <c r="I9" s="676" t="s">
        <v>143</v>
      </c>
      <c r="J9" s="677"/>
      <c r="K9" s="677"/>
      <c r="L9" s="678">
        <v>20</v>
      </c>
      <c r="M9" s="679">
        <v>4.6399999999999997</v>
      </c>
      <c r="N9" s="680">
        <v>5.9</v>
      </c>
      <c r="O9" s="681"/>
      <c r="P9" s="678">
        <v>71.66</v>
      </c>
      <c r="Q9" s="777"/>
      <c r="R9" s="778">
        <v>1.3100000000000001E-2</v>
      </c>
      <c r="S9" s="680">
        <v>7.02</v>
      </c>
      <c r="T9" s="680">
        <v>73</v>
      </c>
      <c r="U9" s="681">
        <v>0.1</v>
      </c>
      <c r="V9" s="778">
        <v>42.56</v>
      </c>
      <c r="W9" s="680">
        <v>50</v>
      </c>
      <c r="X9" s="680">
        <v>7</v>
      </c>
      <c r="Y9" s="829">
        <v>0.2</v>
      </c>
    </row>
    <row r="10" spans="6:25" s="31" customFormat="1" ht="30" customHeight="1">
      <c r="H10" s="32">
        <v>382</v>
      </c>
      <c r="I10" s="676" t="s">
        <v>25</v>
      </c>
      <c r="J10" s="677"/>
      <c r="K10" s="682"/>
      <c r="L10" s="683">
        <v>200</v>
      </c>
      <c r="M10" s="684">
        <v>3.6</v>
      </c>
      <c r="N10" s="685">
        <v>2.67</v>
      </c>
      <c r="O10" s="686">
        <v>29.2</v>
      </c>
      <c r="P10" s="683">
        <v>155.19999999999999</v>
      </c>
      <c r="Q10" s="777"/>
      <c r="R10" s="778">
        <v>3.8899999999999997E-2</v>
      </c>
      <c r="S10" s="680">
        <v>1.45</v>
      </c>
      <c r="T10" s="680"/>
      <c r="U10" s="681"/>
      <c r="V10" s="778">
        <v>108.57</v>
      </c>
      <c r="W10" s="680">
        <v>132</v>
      </c>
      <c r="X10" s="680">
        <v>29.33</v>
      </c>
      <c r="Y10" s="829">
        <v>2.4</v>
      </c>
    </row>
    <row r="11" spans="6:25" s="31" customFormat="1" ht="30" customHeight="1">
      <c r="H11" s="32"/>
      <c r="I11" s="687" t="s">
        <v>26</v>
      </c>
      <c r="J11" s="688"/>
      <c r="K11" s="688"/>
      <c r="L11" s="689">
        <v>60</v>
      </c>
      <c r="M11" s="690">
        <v>3.94</v>
      </c>
      <c r="N11" s="691">
        <v>0.5</v>
      </c>
      <c r="O11" s="692">
        <v>24.15</v>
      </c>
      <c r="P11" s="689">
        <v>116.9</v>
      </c>
      <c r="Q11" s="775"/>
      <c r="R11" s="779">
        <v>5.8000000000000003E-2</v>
      </c>
      <c r="S11" s="692"/>
      <c r="T11" s="691"/>
      <c r="U11" s="692"/>
      <c r="V11" s="779">
        <v>50.25</v>
      </c>
      <c r="W11" s="691">
        <v>43.5</v>
      </c>
      <c r="X11" s="691">
        <v>16.5</v>
      </c>
      <c r="Y11" s="830">
        <v>0.55000000000000004</v>
      </c>
    </row>
    <row r="12" spans="6:25" s="31" customFormat="1" ht="30" customHeight="1">
      <c r="H12" s="32"/>
      <c r="I12" s="693"/>
      <c r="J12" s="694"/>
      <c r="K12" s="695"/>
      <c r="L12" s="689"/>
      <c r="M12" s="690"/>
      <c r="N12" s="691"/>
      <c r="O12" s="692"/>
      <c r="P12" s="689"/>
      <c r="Q12" s="668"/>
      <c r="R12" s="779"/>
      <c r="S12" s="691"/>
      <c r="T12" s="691"/>
      <c r="U12" s="692"/>
      <c r="V12" s="779"/>
      <c r="W12" s="691"/>
      <c r="X12" s="691"/>
      <c r="Y12" s="830"/>
    </row>
    <row r="13" spans="6:25" s="31" customFormat="1" ht="30" customHeight="1">
      <c r="H13" s="32"/>
      <c r="I13" s="696"/>
      <c r="J13" s="697"/>
      <c r="K13" s="697" t="s">
        <v>27</v>
      </c>
      <c r="L13" s="698">
        <f>L8+L9+L10+L11</f>
        <v>500</v>
      </c>
      <c r="M13" s="699">
        <f>SUM(M8:M12)</f>
        <v>20.480000000000004</v>
      </c>
      <c r="N13" s="699">
        <f>SUM(N8:N12)</f>
        <v>18.060000000000002</v>
      </c>
      <c r="O13" s="699">
        <f>SUM(O8:O12)</f>
        <v>91.829999999999984</v>
      </c>
      <c r="P13" s="700">
        <f>SUM(P8:P12)</f>
        <v>587.67999999999995</v>
      </c>
      <c r="Q13" s="780">
        <v>0.25</v>
      </c>
      <c r="R13" s="781">
        <f t="shared" ref="R13:Y13" si="0">SUM(R8:R12)</f>
        <v>0.3</v>
      </c>
      <c r="S13" s="705">
        <f t="shared" si="0"/>
        <v>15</v>
      </c>
      <c r="T13" s="705">
        <f t="shared" si="0"/>
        <v>175</v>
      </c>
      <c r="U13" s="705">
        <f t="shared" si="0"/>
        <v>37.9</v>
      </c>
      <c r="V13" s="781">
        <f t="shared" si="0"/>
        <v>275</v>
      </c>
      <c r="W13" s="705">
        <f t="shared" si="0"/>
        <v>275</v>
      </c>
      <c r="X13" s="705">
        <f t="shared" si="0"/>
        <v>62.5</v>
      </c>
      <c r="Y13" s="831">
        <f t="shared" si="0"/>
        <v>3.1799999999999997</v>
      </c>
    </row>
    <row r="14" spans="6:25" s="31" customFormat="1" ht="30" customHeight="1">
      <c r="H14" s="32"/>
      <c r="I14" s="663" t="s">
        <v>28</v>
      </c>
      <c r="J14" s="701"/>
      <c r="K14" s="665"/>
      <c r="L14" s="666"/>
      <c r="M14" s="702"/>
      <c r="N14" s="702"/>
      <c r="O14" s="702"/>
      <c r="P14" s="666"/>
      <c r="Q14" s="764"/>
      <c r="R14" s="782"/>
      <c r="S14" s="702"/>
      <c r="T14" s="702"/>
      <c r="U14" s="702"/>
      <c r="V14" s="782"/>
      <c r="W14" s="702"/>
      <c r="X14" s="702"/>
      <c r="Y14" s="832"/>
    </row>
    <row r="15" spans="6:25" s="31" customFormat="1" ht="30" customHeight="1">
      <c r="H15" s="32">
        <v>50</v>
      </c>
      <c r="I15" s="669" t="s">
        <v>66</v>
      </c>
      <c r="J15" s="670"/>
      <c r="K15" s="671"/>
      <c r="L15" s="672">
        <v>100</v>
      </c>
      <c r="M15" s="673">
        <v>4.5199999999999996</v>
      </c>
      <c r="N15" s="674">
        <v>7.26</v>
      </c>
      <c r="O15" s="675">
        <v>9.58</v>
      </c>
      <c r="P15" s="672">
        <v>119.92</v>
      </c>
      <c r="Q15" s="764"/>
      <c r="R15" s="776">
        <v>0.06</v>
      </c>
      <c r="S15" s="674">
        <v>2.4500000000000002</v>
      </c>
      <c r="T15" s="674">
        <v>39</v>
      </c>
      <c r="U15" s="675"/>
      <c r="V15" s="776">
        <v>100.75</v>
      </c>
      <c r="W15" s="674">
        <v>48.44</v>
      </c>
      <c r="X15" s="674">
        <v>16.5</v>
      </c>
      <c r="Y15" s="828">
        <v>0.17</v>
      </c>
    </row>
    <row r="16" spans="6:25" s="31" customFormat="1" ht="30" customHeight="1">
      <c r="H16" s="32">
        <v>98</v>
      </c>
      <c r="I16" s="669" t="s">
        <v>144</v>
      </c>
      <c r="J16" s="670"/>
      <c r="K16" s="671"/>
      <c r="L16" s="672">
        <v>250</v>
      </c>
      <c r="M16" s="673">
        <v>2.7</v>
      </c>
      <c r="N16" s="674">
        <v>2.78</v>
      </c>
      <c r="O16" s="675">
        <v>14.58</v>
      </c>
      <c r="P16" s="672">
        <v>98.68</v>
      </c>
      <c r="Q16" s="764"/>
      <c r="R16" s="776">
        <v>0.1</v>
      </c>
      <c r="S16" s="674">
        <v>10</v>
      </c>
      <c r="T16" s="674">
        <v>100</v>
      </c>
      <c r="U16" s="675"/>
      <c r="V16" s="776">
        <v>115.17</v>
      </c>
      <c r="W16" s="674">
        <v>97.5</v>
      </c>
      <c r="X16" s="674">
        <v>21.6</v>
      </c>
      <c r="Y16" s="828">
        <v>1.01</v>
      </c>
    </row>
    <row r="17" spans="8:25" s="31" customFormat="1" ht="30" customHeight="1">
      <c r="H17" s="32">
        <v>259</v>
      </c>
      <c r="I17" s="693" t="s">
        <v>145</v>
      </c>
      <c r="J17" s="694"/>
      <c r="K17" s="695"/>
      <c r="L17" s="689">
        <v>220</v>
      </c>
      <c r="M17" s="690">
        <v>19.079999999999998</v>
      </c>
      <c r="N17" s="691">
        <v>25.36</v>
      </c>
      <c r="O17" s="692">
        <v>27.96</v>
      </c>
      <c r="P17" s="689">
        <v>367.58</v>
      </c>
      <c r="Q17" s="764"/>
      <c r="R17" s="779">
        <v>0.19</v>
      </c>
      <c r="S17" s="691">
        <v>6.75</v>
      </c>
      <c r="T17" s="691">
        <v>106</v>
      </c>
      <c r="U17" s="692">
        <v>1.62</v>
      </c>
      <c r="V17" s="779">
        <v>148.88</v>
      </c>
      <c r="W17" s="691">
        <v>174.86</v>
      </c>
      <c r="X17" s="691">
        <v>29.2</v>
      </c>
      <c r="Y17" s="830">
        <v>1.4</v>
      </c>
    </row>
    <row r="18" spans="8:25" s="31" customFormat="1" ht="30" customHeight="1">
      <c r="H18" s="32">
        <v>342</v>
      </c>
      <c r="I18" s="693" t="s">
        <v>146</v>
      </c>
      <c r="J18" s="694"/>
      <c r="K18" s="695"/>
      <c r="L18" s="689">
        <v>200</v>
      </c>
      <c r="M18" s="679">
        <v>0.16</v>
      </c>
      <c r="N18" s="680">
        <v>0.16</v>
      </c>
      <c r="O18" s="681">
        <v>23.88</v>
      </c>
      <c r="P18" s="678">
        <v>97.6</v>
      </c>
      <c r="Q18" s="783"/>
      <c r="R18" s="778">
        <v>0.01</v>
      </c>
      <c r="S18" s="680">
        <v>1.8</v>
      </c>
      <c r="T18" s="680"/>
      <c r="U18" s="681"/>
      <c r="V18" s="778">
        <v>6.4</v>
      </c>
      <c r="W18" s="680">
        <v>4.4000000000000004</v>
      </c>
      <c r="X18" s="680">
        <v>3.6</v>
      </c>
      <c r="Y18" s="829">
        <v>0.18</v>
      </c>
    </row>
    <row r="19" spans="8:25" s="31" customFormat="1" ht="30" customHeight="1">
      <c r="H19" s="32"/>
      <c r="I19" s="693" t="s">
        <v>26</v>
      </c>
      <c r="J19" s="694"/>
      <c r="K19" s="703"/>
      <c r="L19" s="683">
        <v>40</v>
      </c>
      <c r="M19" s="684">
        <v>2.2400000000000002</v>
      </c>
      <c r="N19" s="685">
        <v>0.44</v>
      </c>
      <c r="O19" s="686">
        <v>19.760000000000002</v>
      </c>
      <c r="P19" s="683">
        <v>91.96</v>
      </c>
      <c r="Q19" s="784"/>
      <c r="R19" s="778">
        <v>0.04</v>
      </c>
      <c r="S19" s="681"/>
      <c r="T19" s="680"/>
      <c r="U19" s="681"/>
      <c r="V19" s="778">
        <v>9.1999999999999993</v>
      </c>
      <c r="W19" s="680">
        <v>42.4</v>
      </c>
      <c r="X19" s="680">
        <v>10</v>
      </c>
      <c r="Y19" s="829">
        <v>1.24</v>
      </c>
    </row>
    <row r="20" spans="8:25" s="31" customFormat="1" ht="30" customHeight="1">
      <c r="H20" s="32"/>
      <c r="I20" s="693" t="s">
        <v>34</v>
      </c>
      <c r="J20" s="694"/>
      <c r="K20" s="703"/>
      <c r="L20" s="683">
        <v>20</v>
      </c>
      <c r="M20" s="684">
        <v>1.58</v>
      </c>
      <c r="N20" s="685">
        <v>0.2</v>
      </c>
      <c r="O20" s="686">
        <v>9.66</v>
      </c>
      <c r="P20" s="683">
        <v>46.76</v>
      </c>
      <c r="Q20" s="784"/>
      <c r="R20" s="785">
        <v>0.02</v>
      </c>
      <c r="S20" s="686"/>
      <c r="T20" s="685"/>
      <c r="U20" s="686"/>
      <c r="V20" s="785">
        <v>4.5999999999999996</v>
      </c>
      <c r="W20" s="685">
        <v>17.399999999999999</v>
      </c>
      <c r="X20" s="685">
        <v>6.6</v>
      </c>
      <c r="Y20" s="833">
        <v>0.22</v>
      </c>
    </row>
    <row r="21" spans="8:25" s="31" customFormat="1" ht="30" customHeight="1">
      <c r="H21" s="32"/>
      <c r="I21" s="693"/>
      <c r="J21" s="704"/>
      <c r="K21" s="695"/>
      <c r="L21" s="689"/>
      <c r="M21" s="690"/>
      <c r="N21" s="691"/>
      <c r="O21" s="692"/>
      <c r="P21" s="689"/>
      <c r="Q21" s="764"/>
      <c r="R21" s="779"/>
      <c r="S21" s="691"/>
      <c r="T21" s="691"/>
      <c r="U21" s="692"/>
      <c r="V21" s="779"/>
      <c r="W21" s="691"/>
      <c r="X21" s="691"/>
      <c r="Y21" s="830"/>
    </row>
    <row r="22" spans="8:25" s="31" customFormat="1" ht="30" customHeight="1">
      <c r="H22" s="32"/>
      <c r="I22" s="658"/>
      <c r="J22" s="659"/>
      <c r="K22" s="659" t="s">
        <v>27</v>
      </c>
      <c r="L22" s="660">
        <f>L15+L16+L17+L18+L19+L20</f>
        <v>830</v>
      </c>
      <c r="M22" s="705">
        <f>SUM(M15:M21)</f>
        <v>30.279999999999994</v>
      </c>
      <c r="N22" s="705">
        <f>SUM(N15:N21)</f>
        <v>36.199999999999996</v>
      </c>
      <c r="O22" s="705">
        <f>SUM(O15:O21)</f>
        <v>105.42</v>
      </c>
      <c r="P22" s="706">
        <f>SUM(P15:P21)</f>
        <v>822.50000000000011</v>
      </c>
      <c r="Q22" s="780">
        <v>0.35</v>
      </c>
      <c r="R22" s="781">
        <f t="shared" ref="R22:Y22" si="1">SUM(R15:R21)</f>
        <v>0.42</v>
      </c>
      <c r="S22" s="705">
        <f t="shared" si="1"/>
        <v>21</v>
      </c>
      <c r="T22" s="705">
        <f t="shared" si="1"/>
        <v>245</v>
      </c>
      <c r="U22" s="705">
        <f t="shared" si="1"/>
        <v>1.62</v>
      </c>
      <c r="V22" s="781">
        <f t="shared" si="1"/>
        <v>385</v>
      </c>
      <c r="W22" s="705">
        <f t="shared" si="1"/>
        <v>384.99999999999994</v>
      </c>
      <c r="X22" s="705">
        <f t="shared" si="1"/>
        <v>87.499999999999986</v>
      </c>
      <c r="Y22" s="831">
        <f t="shared" si="1"/>
        <v>4.22</v>
      </c>
    </row>
    <row r="23" spans="8:25" s="31" customFormat="1" ht="30" customHeight="1">
      <c r="H23" s="32"/>
      <c r="I23" s="651" t="s">
        <v>35</v>
      </c>
      <c r="J23" s="701"/>
      <c r="K23" s="665"/>
      <c r="L23" s="666"/>
      <c r="M23" s="702"/>
      <c r="N23" s="702"/>
      <c r="O23" s="702"/>
      <c r="P23" s="666"/>
      <c r="Q23" s="764"/>
      <c r="R23" s="782"/>
      <c r="S23" s="702"/>
      <c r="T23" s="702"/>
      <c r="U23" s="702"/>
      <c r="V23" s="782"/>
      <c r="W23" s="702"/>
      <c r="X23" s="702"/>
      <c r="Y23" s="832"/>
    </row>
    <row r="24" spans="8:25" s="31" customFormat="1" ht="30" customHeight="1">
      <c r="H24" s="32">
        <v>406</v>
      </c>
      <c r="I24" s="707" t="s">
        <v>57</v>
      </c>
      <c r="J24" s="708"/>
      <c r="K24" s="677"/>
      <c r="L24" s="678">
        <v>105</v>
      </c>
      <c r="M24" s="679">
        <v>6.46</v>
      </c>
      <c r="N24" s="680">
        <v>4.99</v>
      </c>
      <c r="O24" s="681">
        <v>44.78</v>
      </c>
      <c r="P24" s="678">
        <v>312.5</v>
      </c>
      <c r="Q24" s="783"/>
      <c r="R24" s="778">
        <v>0.18</v>
      </c>
      <c r="S24" s="680">
        <v>8.6999999999999993</v>
      </c>
      <c r="T24" s="680">
        <v>105</v>
      </c>
      <c r="U24" s="681">
        <v>3.44</v>
      </c>
      <c r="V24" s="778">
        <v>85.72</v>
      </c>
      <c r="W24" s="680">
        <v>105.93</v>
      </c>
      <c r="X24" s="680">
        <v>22.38</v>
      </c>
      <c r="Y24" s="829">
        <v>1.3</v>
      </c>
    </row>
    <row r="25" spans="8:25" s="31" customFormat="1" ht="30" customHeight="1">
      <c r="H25" s="32">
        <v>376</v>
      </c>
      <c r="I25" s="693" t="s">
        <v>147</v>
      </c>
      <c r="J25" s="708"/>
      <c r="K25" s="677"/>
      <c r="L25" s="683">
        <v>200</v>
      </c>
      <c r="M25" s="684">
        <v>0.53</v>
      </c>
      <c r="N25" s="685"/>
      <c r="O25" s="686">
        <v>9.4700000000000006</v>
      </c>
      <c r="P25" s="683">
        <v>40</v>
      </c>
      <c r="Q25" s="777"/>
      <c r="R25" s="778"/>
      <c r="S25" s="680">
        <v>0.3</v>
      </c>
      <c r="T25" s="680"/>
      <c r="U25" s="681"/>
      <c r="V25" s="778">
        <v>79.28</v>
      </c>
      <c r="W25" s="680">
        <v>59.07</v>
      </c>
      <c r="X25" s="680">
        <v>15.12</v>
      </c>
      <c r="Y25" s="829">
        <v>0.3</v>
      </c>
    </row>
    <row r="26" spans="8:25" s="31" customFormat="1" ht="30" customHeight="1">
      <c r="I26" s="709"/>
      <c r="J26" s="708"/>
      <c r="K26" s="682"/>
      <c r="L26" s="683"/>
      <c r="M26" s="684"/>
      <c r="N26" s="685"/>
      <c r="O26" s="686"/>
      <c r="P26" s="683"/>
      <c r="Q26" s="777"/>
      <c r="R26" s="778"/>
      <c r="S26" s="680"/>
      <c r="T26" s="680"/>
      <c r="U26" s="681"/>
      <c r="V26" s="778"/>
      <c r="W26" s="680"/>
      <c r="X26" s="680"/>
      <c r="Y26" s="829"/>
    </row>
    <row r="27" spans="8:25" s="31" customFormat="1" ht="30" customHeight="1">
      <c r="I27" s="664"/>
      <c r="J27" s="710"/>
      <c r="K27" s="664" t="s">
        <v>27</v>
      </c>
      <c r="L27" s="711">
        <f>L24+L25</f>
        <v>305</v>
      </c>
      <c r="M27" s="712">
        <f>SUM(M24:M26)</f>
        <v>6.99</v>
      </c>
      <c r="N27" s="712">
        <f>SUM(N24:N26)</f>
        <v>4.99</v>
      </c>
      <c r="O27" s="712">
        <f>SUM(O24:O26)</f>
        <v>54.25</v>
      </c>
      <c r="P27" s="713">
        <f>SUM(P24:P26)</f>
        <v>352.5</v>
      </c>
      <c r="Q27" s="786">
        <v>0.15</v>
      </c>
      <c r="R27" s="787">
        <f t="shared" ref="R27:Y27" si="2">SUM(R24:R26)</f>
        <v>0.18</v>
      </c>
      <c r="S27" s="788">
        <f t="shared" si="2"/>
        <v>9</v>
      </c>
      <c r="T27" s="788">
        <f t="shared" si="2"/>
        <v>105</v>
      </c>
      <c r="U27" s="789">
        <f>U24+U25</f>
        <v>3.44</v>
      </c>
      <c r="V27" s="787">
        <f t="shared" si="2"/>
        <v>165</v>
      </c>
      <c r="W27" s="788">
        <f t="shared" si="2"/>
        <v>165</v>
      </c>
      <c r="X27" s="788">
        <f t="shared" si="2"/>
        <v>37.5</v>
      </c>
      <c r="Y27" s="834">
        <f t="shared" si="2"/>
        <v>1.6</v>
      </c>
    </row>
    <row r="28" spans="8:25" s="31" customFormat="1" ht="30" customHeight="1">
      <c r="I28" s="664"/>
      <c r="J28" s="710"/>
      <c r="K28" s="710"/>
      <c r="L28" s="711"/>
      <c r="M28" s="712"/>
      <c r="N28" s="712"/>
      <c r="O28" s="712"/>
      <c r="P28" s="711"/>
      <c r="Q28" s="790"/>
      <c r="R28" s="791"/>
      <c r="S28" s="792"/>
      <c r="T28" s="792"/>
      <c r="U28" s="789"/>
      <c r="V28" s="793"/>
      <c r="W28" s="792"/>
      <c r="X28" s="792"/>
      <c r="Y28" s="835"/>
    </row>
    <row r="29" spans="8:25" s="31" customFormat="1" ht="30" customHeight="1">
      <c r="I29" s="714"/>
      <c r="J29" s="653"/>
      <c r="K29" s="652" t="s">
        <v>39</v>
      </c>
      <c r="L29" s="715"/>
      <c r="M29" s="716">
        <f>M13+M22+M27</f>
        <v>57.75</v>
      </c>
      <c r="N29" s="716">
        <f>N13+N22+N27</f>
        <v>59.25</v>
      </c>
      <c r="O29" s="717">
        <f>O13+O22+O27</f>
        <v>251.5</v>
      </c>
      <c r="P29" s="718" t="s">
        <v>40</v>
      </c>
      <c r="Q29" s="718" t="s">
        <v>41</v>
      </c>
      <c r="R29" s="794">
        <f t="shared" ref="R29:Y29" si="3">R13+R22+R27</f>
        <v>0.89999999999999991</v>
      </c>
      <c r="S29" s="795">
        <f t="shared" si="3"/>
        <v>45</v>
      </c>
      <c r="T29" s="795">
        <f t="shared" si="3"/>
        <v>525</v>
      </c>
      <c r="U29" s="795">
        <f t="shared" si="3"/>
        <v>42.959999999999994</v>
      </c>
      <c r="V29" s="795">
        <f t="shared" si="3"/>
        <v>825</v>
      </c>
      <c r="W29" s="795">
        <f t="shared" si="3"/>
        <v>825</v>
      </c>
      <c r="X29" s="795">
        <f t="shared" si="3"/>
        <v>187.5</v>
      </c>
      <c r="Y29" s="836">
        <f t="shared" si="3"/>
        <v>9</v>
      </c>
    </row>
    <row r="30" spans="8:25" s="31" customFormat="1" ht="30" customHeight="1">
      <c r="I30" s="719"/>
      <c r="J30" s="720"/>
      <c r="K30" s="720"/>
      <c r="L30" s="721"/>
      <c r="M30" s="722"/>
      <c r="N30" s="722"/>
      <c r="O30" s="722"/>
      <c r="P30" s="723">
        <f>P13+P22+P27</f>
        <v>1762.68</v>
      </c>
      <c r="Q30" s="796">
        <f>Q13+Q22+Q27</f>
        <v>0.75</v>
      </c>
      <c r="R30" s="797"/>
      <c r="S30" s="798"/>
      <c r="T30" s="798"/>
      <c r="U30" s="798"/>
      <c r="V30" s="798"/>
      <c r="W30" s="798"/>
      <c r="X30" s="798"/>
      <c r="Y30" s="837"/>
    </row>
    <row r="31" spans="8:25" s="31" customFormat="1" ht="30" customHeight="1">
      <c r="I31" s="724"/>
      <c r="J31" s="725"/>
      <c r="K31" s="725"/>
      <c r="L31" s="726"/>
      <c r="M31" s="727"/>
      <c r="N31" s="727"/>
      <c r="O31" s="727"/>
      <c r="P31" s="728"/>
      <c r="Q31" s="728"/>
      <c r="R31" s="799"/>
      <c r="S31" s="727"/>
      <c r="T31" s="727"/>
      <c r="U31" s="727"/>
      <c r="V31" s="799"/>
      <c r="W31" s="727"/>
      <c r="X31" s="727"/>
      <c r="Y31" s="838"/>
    </row>
    <row r="32" spans="8:25" s="31" customFormat="1" ht="30" customHeight="1">
      <c r="I32" s="639" t="s">
        <v>108</v>
      </c>
      <c r="J32" s="640"/>
      <c r="K32" s="640"/>
      <c r="L32" s="641"/>
      <c r="M32" s="642"/>
      <c r="N32" s="642"/>
      <c r="O32" s="642"/>
      <c r="P32" s="643"/>
      <c r="Q32" s="643"/>
      <c r="R32" s="768"/>
      <c r="S32" s="642"/>
      <c r="T32" s="642"/>
      <c r="U32" s="642"/>
      <c r="V32" s="768"/>
      <c r="W32" s="642"/>
      <c r="X32" s="642"/>
      <c r="Y32" s="823"/>
    </row>
    <row r="33" spans="8:25" s="31" customFormat="1" ht="30" customHeight="1">
      <c r="I33" s="644" t="str">
        <f>I4</f>
        <v>День       :  10</v>
      </c>
      <c r="J33" s="645"/>
      <c r="K33" s="645"/>
      <c r="L33" s="646" t="s">
        <v>2</v>
      </c>
      <c r="M33" s="647"/>
      <c r="N33" s="648" t="s">
        <v>3</v>
      </c>
      <c r="O33" s="649"/>
      <c r="P33" s="650" t="s">
        <v>4</v>
      </c>
      <c r="Q33" s="650"/>
      <c r="R33" s="800"/>
      <c r="S33" s="649" t="s">
        <v>5</v>
      </c>
      <c r="T33" s="649"/>
      <c r="U33" s="649"/>
      <c r="V33" s="769" t="s">
        <v>6</v>
      </c>
      <c r="W33" s="649"/>
      <c r="X33" s="649"/>
      <c r="Y33" s="824"/>
    </row>
    <row r="34" spans="8:25" s="31" customFormat="1" ht="30" customHeight="1">
      <c r="I34" s="651" t="s">
        <v>42</v>
      </c>
      <c r="J34" s="652"/>
      <c r="K34" s="653"/>
      <c r="L34" s="729" t="s">
        <v>8</v>
      </c>
      <c r="M34" s="730" t="s">
        <v>9</v>
      </c>
      <c r="N34" s="731" t="s">
        <v>10</v>
      </c>
      <c r="O34" s="732" t="s">
        <v>11</v>
      </c>
      <c r="P34" s="729" t="s">
        <v>12</v>
      </c>
      <c r="Q34" s="801"/>
      <c r="R34" s="771" t="s">
        <v>13</v>
      </c>
      <c r="S34" s="772" t="s">
        <v>14</v>
      </c>
      <c r="T34" s="772" t="s">
        <v>148</v>
      </c>
      <c r="U34" s="772" t="s">
        <v>16</v>
      </c>
      <c r="V34" s="771" t="s">
        <v>17</v>
      </c>
      <c r="W34" s="772" t="s">
        <v>18</v>
      </c>
      <c r="X34" s="772" t="s">
        <v>19</v>
      </c>
      <c r="Y34" s="825" t="s">
        <v>20</v>
      </c>
    </row>
    <row r="35" spans="8:25" s="32" customFormat="1" ht="30" customHeight="1">
      <c r="I35" s="658"/>
      <c r="J35" s="658"/>
      <c r="K35" s="659"/>
      <c r="L35" s="660"/>
      <c r="M35" s="661"/>
      <c r="N35" s="661"/>
      <c r="O35" s="661"/>
      <c r="P35" s="662"/>
      <c r="Q35" s="662"/>
      <c r="R35" s="774"/>
      <c r="S35" s="661"/>
      <c r="T35" s="661"/>
      <c r="U35" s="661"/>
      <c r="V35" s="774"/>
      <c r="W35" s="661"/>
      <c r="X35" s="661"/>
      <c r="Y35" s="826"/>
    </row>
    <row r="36" spans="8:25" s="31" customFormat="1" ht="30" customHeight="1">
      <c r="I36" s="663" t="s">
        <v>21</v>
      </c>
      <c r="J36" s="664"/>
      <c r="K36" s="733"/>
      <c r="L36" s="734"/>
      <c r="M36" s="735"/>
      <c r="N36" s="735"/>
      <c r="O36" s="735"/>
      <c r="P36" s="736"/>
      <c r="Q36" s="736"/>
      <c r="R36" s="802"/>
      <c r="S36" s="735"/>
      <c r="T36" s="735"/>
      <c r="U36" s="735"/>
      <c r="V36" s="802"/>
      <c r="W36" s="735"/>
      <c r="X36" s="735"/>
      <c r="Y36" s="839"/>
    </row>
    <row r="37" spans="8:25" s="31" customFormat="1" ht="30" customHeight="1">
      <c r="H37" s="31">
        <v>173</v>
      </c>
      <c r="I37" s="669" t="s">
        <v>149</v>
      </c>
      <c r="J37" s="670"/>
      <c r="K37" s="671"/>
      <c r="L37" s="672">
        <v>240</v>
      </c>
      <c r="M37" s="673">
        <v>8.5570000000000004</v>
      </c>
      <c r="N37" s="674">
        <v>11.673999999999999</v>
      </c>
      <c r="O37" s="675">
        <v>38.479999999999997</v>
      </c>
      <c r="P37" s="672">
        <v>297.27999999999997</v>
      </c>
      <c r="Q37" s="668"/>
      <c r="R37" s="776">
        <v>0.19</v>
      </c>
      <c r="S37" s="674">
        <v>9.0299999999999994</v>
      </c>
      <c r="T37" s="674">
        <v>152</v>
      </c>
      <c r="U37" s="675">
        <v>37.799999999999997</v>
      </c>
      <c r="V37" s="776">
        <v>133.47</v>
      </c>
      <c r="W37" s="674">
        <v>59.4</v>
      </c>
      <c r="X37" s="674">
        <v>12.07</v>
      </c>
      <c r="Y37" s="828">
        <v>1.02</v>
      </c>
    </row>
    <row r="38" spans="8:25" s="31" customFormat="1" ht="30" customHeight="1">
      <c r="H38" s="31">
        <v>15</v>
      </c>
      <c r="I38" s="676" t="s">
        <v>143</v>
      </c>
      <c r="J38" s="677"/>
      <c r="K38" s="677"/>
      <c r="L38" s="678">
        <v>30</v>
      </c>
      <c r="M38" s="679">
        <v>6.96</v>
      </c>
      <c r="N38" s="680">
        <v>8.85</v>
      </c>
      <c r="O38" s="681"/>
      <c r="P38" s="678">
        <v>71.66</v>
      </c>
      <c r="Q38" s="777"/>
      <c r="R38" s="778">
        <v>4.2000000000000003E-2</v>
      </c>
      <c r="S38" s="680">
        <v>7.02</v>
      </c>
      <c r="T38" s="680">
        <v>73</v>
      </c>
      <c r="U38" s="681">
        <v>0.1</v>
      </c>
      <c r="V38" s="778">
        <v>42.56</v>
      </c>
      <c r="W38" s="680">
        <v>50</v>
      </c>
      <c r="X38" s="680">
        <v>7</v>
      </c>
      <c r="Y38" s="829">
        <v>0.2</v>
      </c>
    </row>
    <row r="39" spans="8:25" s="32" customFormat="1" ht="30" customHeight="1">
      <c r="H39" s="32">
        <v>382</v>
      </c>
      <c r="I39" s="676" t="s">
        <v>25</v>
      </c>
      <c r="J39" s="677"/>
      <c r="K39" s="682"/>
      <c r="L39" s="683">
        <v>200</v>
      </c>
      <c r="M39" s="684">
        <v>3.6</v>
      </c>
      <c r="N39" s="685">
        <v>2.67</v>
      </c>
      <c r="O39" s="686">
        <v>29.2</v>
      </c>
      <c r="P39" s="683">
        <v>155.19999999999999</v>
      </c>
      <c r="Q39" s="777"/>
      <c r="R39" s="778">
        <v>3.8899999999999997E-2</v>
      </c>
      <c r="S39" s="680">
        <v>1.45</v>
      </c>
      <c r="T39" s="680"/>
      <c r="U39" s="681"/>
      <c r="V39" s="778">
        <v>108.57</v>
      </c>
      <c r="W39" s="680">
        <v>132</v>
      </c>
      <c r="X39" s="680">
        <v>29.33</v>
      </c>
      <c r="Y39" s="829">
        <v>2.4</v>
      </c>
    </row>
    <row r="40" spans="8:25" s="32" customFormat="1" ht="30" customHeight="1">
      <c r="I40" s="737" t="s">
        <v>26</v>
      </c>
      <c r="J40" s="738"/>
      <c r="K40" s="739"/>
      <c r="L40" s="683">
        <v>80</v>
      </c>
      <c r="M40" s="684">
        <v>5.2530000000000001</v>
      </c>
      <c r="N40" s="685">
        <v>0.66</v>
      </c>
      <c r="O40" s="686">
        <v>32.200000000000003</v>
      </c>
      <c r="P40" s="683">
        <v>155.86000000000001</v>
      </c>
      <c r="Q40" s="777"/>
      <c r="R40" s="785">
        <v>0.08</v>
      </c>
      <c r="S40" s="685"/>
      <c r="T40" s="685"/>
      <c r="U40" s="686"/>
      <c r="V40" s="785">
        <v>15.4</v>
      </c>
      <c r="W40" s="685">
        <v>58.6</v>
      </c>
      <c r="X40" s="685">
        <v>26.6</v>
      </c>
      <c r="Y40" s="833">
        <v>0.88</v>
      </c>
    </row>
    <row r="41" spans="8:25" s="31" customFormat="1" ht="30" customHeight="1">
      <c r="I41" s="740"/>
      <c r="J41" s="741"/>
      <c r="K41" s="742"/>
      <c r="L41" s="743"/>
      <c r="M41" s="744"/>
      <c r="N41" s="745"/>
      <c r="O41" s="746"/>
      <c r="P41" s="743"/>
      <c r="Q41" s="803"/>
      <c r="R41" s="804"/>
      <c r="S41" s="745"/>
      <c r="T41" s="745"/>
      <c r="U41" s="746"/>
      <c r="V41" s="804"/>
      <c r="W41" s="745"/>
      <c r="X41" s="745"/>
      <c r="Y41" s="840"/>
    </row>
    <row r="42" spans="8:25" s="31" customFormat="1" ht="30" customHeight="1">
      <c r="I42" s="747"/>
      <c r="J42" s="748"/>
      <c r="K42" s="749"/>
      <c r="L42" s="750"/>
      <c r="M42" s="751"/>
      <c r="N42" s="752"/>
      <c r="O42" s="753"/>
      <c r="P42" s="750"/>
      <c r="Q42" s="736"/>
      <c r="R42" s="805"/>
      <c r="S42" s="752"/>
      <c r="T42" s="752"/>
      <c r="U42" s="753"/>
      <c r="V42" s="805"/>
      <c r="W42" s="752"/>
      <c r="X42" s="752"/>
      <c r="Y42" s="841"/>
    </row>
    <row r="43" spans="8:25" s="31" customFormat="1" ht="30" customHeight="1">
      <c r="I43" s="754"/>
      <c r="J43" s="755"/>
      <c r="K43" s="755" t="s">
        <v>27</v>
      </c>
      <c r="L43" s="756">
        <f>SUM(L37:L40)</f>
        <v>550</v>
      </c>
      <c r="M43" s="757">
        <f>SUM(M37:M42)</f>
        <v>24.37</v>
      </c>
      <c r="N43" s="757">
        <f>SUM(N37:N42)</f>
        <v>23.854000000000003</v>
      </c>
      <c r="O43" s="757">
        <f>SUM(O37:O42)</f>
        <v>99.88</v>
      </c>
      <c r="P43" s="756">
        <f>SUM(P37:P42)</f>
        <v>679.99999999999989</v>
      </c>
      <c r="Q43" s="806">
        <v>0.25</v>
      </c>
      <c r="R43" s="807">
        <f t="shared" ref="R43:Y43" si="4">SUM(R37:R42)</f>
        <v>0.35090000000000005</v>
      </c>
      <c r="S43" s="808">
        <f t="shared" si="4"/>
        <v>17.499999999999996</v>
      </c>
      <c r="T43" s="808">
        <f t="shared" si="4"/>
        <v>225</v>
      </c>
      <c r="U43" s="808">
        <f t="shared" si="4"/>
        <v>37.9</v>
      </c>
      <c r="V43" s="807">
        <f t="shared" si="4"/>
        <v>300</v>
      </c>
      <c r="W43" s="808">
        <f t="shared" si="4"/>
        <v>300</v>
      </c>
      <c r="X43" s="808">
        <f t="shared" si="4"/>
        <v>75</v>
      </c>
      <c r="Y43" s="842">
        <f t="shared" si="4"/>
        <v>4.5</v>
      </c>
    </row>
    <row r="44" spans="8:25" s="31" customFormat="1" ht="30" customHeight="1">
      <c r="I44" s="663" t="s">
        <v>28</v>
      </c>
      <c r="J44" s="701"/>
      <c r="K44" s="733"/>
      <c r="L44" s="734"/>
      <c r="M44" s="758"/>
      <c r="N44" s="758"/>
      <c r="O44" s="758"/>
      <c r="P44" s="734"/>
      <c r="Q44" s="809"/>
      <c r="R44" s="810"/>
      <c r="S44" s="758"/>
      <c r="T44" s="758"/>
      <c r="U44" s="758"/>
      <c r="V44" s="810"/>
      <c r="W44" s="758"/>
      <c r="X44" s="758"/>
      <c r="Y44" s="843"/>
    </row>
    <row r="45" spans="8:25" s="32" customFormat="1" ht="30" customHeight="1">
      <c r="H45" s="32">
        <v>50</v>
      </c>
      <c r="I45" s="669" t="s">
        <v>66</v>
      </c>
      <c r="J45" s="670"/>
      <c r="K45" s="671"/>
      <c r="L45" s="672">
        <v>100</v>
      </c>
      <c r="M45" s="673">
        <v>4.5199999999999996</v>
      </c>
      <c r="N45" s="674">
        <v>7.26</v>
      </c>
      <c r="O45" s="675">
        <v>9.58</v>
      </c>
      <c r="P45" s="672">
        <v>119.92</v>
      </c>
      <c r="Q45" s="764"/>
      <c r="R45" s="776">
        <v>0.06</v>
      </c>
      <c r="S45" s="674">
        <v>2.4500000000000002</v>
      </c>
      <c r="T45" s="674">
        <v>39</v>
      </c>
      <c r="U45" s="675"/>
      <c r="V45" s="776">
        <v>100.75</v>
      </c>
      <c r="W45" s="674">
        <v>48.44</v>
      </c>
      <c r="X45" s="674">
        <v>16.5</v>
      </c>
      <c r="Y45" s="828">
        <v>0.17</v>
      </c>
    </row>
    <row r="46" spans="8:25" s="32" customFormat="1" ht="30" customHeight="1">
      <c r="H46" s="32">
        <v>98</v>
      </c>
      <c r="I46" s="669" t="s">
        <v>144</v>
      </c>
      <c r="J46" s="670"/>
      <c r="K46" s="671"/>
      <c r="L46" s="672">
        <v>250</v>
      </c>
      <c r="M46" s="673">
        <v>2.7</v>
      </c>
      <c r="N46" s="674">
        <v>2.78</v>
      </c>
      <c r="O46" s="675">
        <v>14.58</v>
      </c>
      <c r="P46" s="672">
        <v>98.68</v>
      </c>
      <c r="Q46" s="764"/>
      <c r="R46" s="776">
        <v>0.1</v>
      </c>
      <c r="S46" s="674">
        <v>10</v>
      </c>
      <c r="T46" s="674">
        <v>100</v>
      </c>
      <c r="U46" s="675"/>
      <c r="V46" s="776">
        <v>115.17</v>
      </c>
      <c r="W46" s="674">
        <v>97.5</v>
      </c>
      <c r="X46" s="674">
        <v>21.6</v>
      </c>
      <c r="Y46" s="828">
        <v>1.01</v>
      </c>
    </row>
    <row r="47" spans="8:25" s="32" customFormat="1" ht="30" customHeight="1">
      <c r="H47" s="32">
        <v>259</v>
      </c>
      <c r="I47" s="693" t="s">
        <v>145</v>
      </c>
      <c r="J47" s="694"/>
      <c r="K47" s="695"/>
      <c r="L47" s="689">
        <v>260</v>
      </c>
      <c r="M47" s="690">
        <v>22.55</v>
      </c>
      <c r="N47" s="691">
        <v>28.94</v>
      </c>
      <c r="O47" s="692">
        <v>29.09</v>
      </c>
      <c r="P47" s="689">
        <v>427.72</v>
      </c>
      <c r="Q47" s="764"/>
      <c r="R47" s="779">
        <v>0.22</v>
      </c>
      <c r="S47" s="691">
        <v>10.25</v>
      </c>
      <c r="T47" s="691">
        <v>176</v>
      </c>
      <c r="U47" s="692">
        <v>1.79</v>
      </c>
      <c r="V47" s="779">
        <v>176.98</v>
      </c>
      <c r="W47" s="691">
        <v>179.96</v>
      </c>
      <c r="X47" s="691">
        <v>38.4</v>
      </c>
      <c r="Y47" s="830">
        <v>2.75</v>
      </c>
    </row>
    <row r="48" spans="8:25" s="32" customFormat="1" ht="30" customHeight="1">
      <c r="H48" s="32">
        <v>342</v>
      </c>
      <c r="I48" s="693" t="s">
        <v>146</v>
      </c>
      <c r="J48" s="694"/>
      <c r="K48" s="695"/>
      <c r="L48" s="689">
        <v>200</v>
      </c>
      <c r="M48" s="679">
        <v>0.16</v>
      </c>
      <c r="N48" s="680">
        <v>0.16</v>
      </c>
      <c r="O48" s="681">
        <v>23.88</v>
      </c>
      <c r="P48" s="678">
        <v>97.6</v>
      </c>
      <c r="Q48" s="783"/>
      <c r="R48" s="778">
        <v>0.01</v>
      </c>
      <c r="S48" s="680">
        <v>1.8</v>
      </c>
      <c r="T48" s="680"/>
      <c r="U48" s="681"/>
      <c r="V48" s="778">
        <v>6.4</v>
      </c>
      <c r="W48" s="680">
        <v>4.4000000000000004</v>
      </c>
      <c r="X48" s="680">
        <v>3.6</v>
      </c>
      <c r="Y48" s="829">
        <v>0.18</v>
      </c>
    </row>
    <row r="49" spans="8:25" s="32" customFormat="1" ht="30" customHeight="1">
      <c r="I49" s="759" t="s">
        <v>34</v>
      </c>
      <c r="J49" s="760"/>
      <c r="K49" s="739"/>
      <c r="L49" s="683">
        <v>60</v>
      </c>
      <c r="M49" s="684">
        <v>3.36</v>
      </c>
      <c r="N49" s="685">
        <v>0.66</v>
      </c>
      <c r="O49" s="686">
        <v>29.64</v>
      </c>
      <c r="P49" s="683">
        <v>137.94</v>
      </c>
      <c r="Q49" s="783"/>
      <c r="R49" s="778">
        <v>7.0000000000000007E-2</v>
      </c>
      <c r="S49" s="680"/>
      <c r="T49" s="680"/>
      <c r="U49" s="681"/>
      <c r="V49" s="778">
        <v>13.8</v>
      </c>
      <c r="W49" s="680">
        <v>63.6</v>
      </c>
      <c r="X49" s="680">
        <v>15</v>
      </c>
      <c r="Y49" s="829">
        <v>1.86</v>
      </c>
    </row>
    <row r="50" spans="8:25" s="32" customFormat="1" ht="30" customHeight="1">
      <c r="I50" s="759" t="s">
        <v>26</v>
      </c>
      <c r="J50" s="760"/>
      <c r="K50" s="739"/>
      <c r="L50" s="683">
        <v>30</v>
      </c>
      <c r="M50" s="684">
        <v>2.37</v>
      </c>
      <c r="N50" s="685">
        <v>0.3</v>
      </c>
      <c r="O50" s="686">
        <v>14.49</v>
      </c>
      <c r="P50" s="683">
        <v>70.14</v>
      </c>
      <c r="Q50" s="783"/>
      <c r="R50" s="785">
        <v>0.03</v>
      </c>
      <c r="S50" s="685"/>
      <c r="T50" s="685"/>
      <c r="U50" s="686"/>
      <c r="V50" s="785">
        <v>6.9</v>
      </c>
      <c r="W50" s="685">
        <v>26.1</v>
      </c>
      <c r="X50" s="685">
        <v>9.9</v>
      </c>
      <c r="Y50" s="833">
        <v>0.33</v>
      </c>
    </row>
    <row r="51" spans="8:25" s="32" customFormat="1" ht="30" customHeight="1">
      <c r="I51" s="693"/>
      <c r="J51" s="694"/>
      <c r="K51" s="695"/>
      <c r="L51" s="689"/>
      <c r="M51" s="690"/>
      <c r="N51" s="691"/>
      <c r="O51" s="692"/>
      <c r="P51" s="689"/>
      <c r="Q51" s="668"/>
      <c r="R51" s="776"/>
      <c r="S51" s="674"/>
      <c r="T51" s="674"/>
      <c r="U51" s="675"/>
      <c r="V51" s="811"/>
      <c r="W51" s="812"/>
      <c r="X51" s="812"/>
      <c r="Y51" s="844"/>
    </row>
    <row r="52" spans="8:25" s="32" customFormat="1" ht="30" customHeight="1">
      <c r="I52" s="761"/>
      <c r="J52" s="762"/>
      <c r="K52" s="697" t="s">
        <v>27</v>
      </c>
      <c r="L52" s="706">
        <f>SUM(L45:L50)</f>
        <v>900</v>
      </c>
      <c r="M52" s="705">
        <f>SUM(M45:M51)</f>
        <v>35.659999999999997</v>
      </c>
      <c r="N52" s="705">
        <f>SUM(N45:N51)</f>
        <v>40.099999999999994</v>
      </c>
      <c r="O52" s="705">
        <f>SUM(O45:O51)</f>
        <v>121.25999999999999</v>
      </c>
      <c r="P52" s="706">
        <f>SUM(P45:P51)</f>
        <v>952.00000000000011</v>
      </c>
      <c r="Q52" s="813">
        <v>0.35</v>
      </c>
      <c r="R52" s="781">
        <f t="shared" ref="R52:Y52" si="5">SUM(R45:R51)</f>
        <v>0.49</v>
      </c>
      <c r="S52" s="705">
        <f t="shared" si="5"/>
        <v>24.5</v>
      </c>
      <c r="T52" s="705">
        <f t="shared" si="5"/>
        <v>315</v>
      </c>
      <c r="U52" s="705">
        <f t="shared" si="5"/>
        <v>1.79</v>
      </c>
      <c r="V52" s="781">
        <f t="shared" si="5"/>
        <v>419.99999999999994</v>
      </c>
      <c r="W52" s="705">
        <f t="shared" si="5"/>
        <v>420</v>
      </c>
      <c r="X52" s="705">
        <f t="shared" si="5"/>
        <v>105</v>
      </c>
      <c r="Y52" s="831">
        <f t="shared" si="5"/>
        <v>6.3</v>
      </c>
    </row>
    <row r="53" spans="8:25" s="32" customFormat="1" ht="30" customHeight="1">
      <c r="I53" s="701"/>
      <c r="J53" s="665"/>
      <c r="K53" s="665"/>
      <c r="L53" s="666"/>
      <c r="M53" s="763"/>
      <c r="N53" s="763"/>
      <c r="O53" s="763"/>
      <c r="P53" s="764"/>
      <c r="Q53" s="814"/>
      <c r="R53" s="815"/>
      <c r="S53" s="763"/>
      <c r="T53" s="763"/>
      <c r="U53" s="763"/>
      <c r="V53" s="790"/>
      <c r="W53" s="712"/>
      <c r="X53" s="712"/>
      <c r="Y53" s="845"/>
    </row>
    <row r="54" spans="8:25" s="32" customFormat="1" ht="30" customHeight="1">
      <c r="I54" s="651" t="s">
        <v>35</v>
      </c>
      <c r="J54" s="701"/>
      <c r="K54" s="665"/>
      <c r="L54" s="666"/>
      <c r="M54" s="702"/>
      <c r="N54" s="702"/>
      <c r="O54" s="702"/>
      <c r="P54" s="666"/>
      <c r="Q54" s="764"/>
      <c r="R54" s="782"/>
      <c r="S54" s="702"/>
      <c r="T54" s="702"/>
      <c r="U54" s="702"/>
      <c r="V54" s="782"/>
      <c r="W54" s="702"/>
      <c r="X54" s="702"/>
      <c r="Y54" s="832"/>
    </row>
    <row r="55" spans="8:25" s="32" customFormat="1" ht="30" customHeight="1">
      <c r="H55" s="32">
        <v>406</v>
      </c>
      <c r="I55" s="707" t="s">
        <v>57</v>
      </c>
      <c r="J55" s="708"/>
      <c r="K55" s="677"/>
      <c r="L55" s="678">
        <v>110</v>
      </c>
      <c r="M55" s="679">
        <v>6.46</v>
      </c>
      <c r="N55" s="680">
        <v>4.99</v>
      </c>
      <c r="O55" s="681">
        <v>44.78</v>
      </c>
      <c r="P55" s="678">
        <v>312.5</v>
      </c>
      <c r="Q55" s="783"/>
      <c r="R55" s="778">
        <v>0.18</v>
      </c>
      <c r="S55" s="680">
        <v>8.6999999999999993</v>
      </c>
      <c r="T55" s="680">
        <v>135</v>
      </c>
      <c r="U55" s="681">
        <v>3.44</v>
      </c>
      <c r="V55" s="778">
        <v>85.72</v>
      </c>
      <c r="W55" s="680">
        <v>105.93</v>
      </c>
      <c r="X55" s="680">
        <v>22.38</v>
      </c>
      <c r="Y55" s="829">
        <v>1.5</v>
      </c>
    </row>
    <row r="56" spans="8:25" s="32" customFormat="1" ht="30" customHeight="1">
      <c r="H56" s="32">
        <v>376</v>
      </c>
      <c r="I56" s="693" t="s">
        <v>147</v>
      </c>
      <c r="J56" s="708"/>
      <c r="K56" s="677"/>
      <c r="L56" s="683">
        <v>200</v>
      </c>
      <c r="M56" s="684">
        <v>0.53</v>
      </c>
      <c r="N56" s="685"/>
      <c r="O56" s="686">
        <v>9.4700000000000006</v>
      </c>
      <c r="P56" s="683">
        <v>40</v>
      </c>
      <c r="Q56" s="777"/>
      <c r="R56" s="778"/>
      <c r="S56" s="680">
        <v>0.3</v>
      </c>
      <c r="T56" s="680"/>
      <c r="U56" s="681"/>
      <c r="V56" s="778">
        <v>79.28</v>
      </c>
      <c r="W56" s="680">
        <v>59.07</v>
      </c>
      <c r="X56" s="680">
        <v>15.12</v>
      </c>
      <c r="Y56" s="829">
        <v>0.3</v>
      </c>
    </row>
    <row r="57" spans="8:25" s="32" customFormat="1" ht="30" customHeight="1">
      <c r="I57" s="709" t="s">
        <v>59</v>
      </c>
      <c r="J57" s="708"/>
      <c r="K57" s="677"/>
      <c r="L57" s="683">
        <v>130</v>
      </c>
      <c r="M57" s="684">
        <v>0.48</v>
      </c>
      <c r="N57" s="685">
        <v>5.6000000000000001E-2</v>
      </c>
      <c r="O57" s="686">
        <v>11.86</v>
      </c>
      <c r="P57" s="683">
        <v>55.5</v>
      </c>
      <c r="Q57" s="777"/>
      <c r="R57" s="778">
        <v>0.03</v>
      </c>
      <c r="S57" s="680">
        <v>1.5</v>
      </c>
      <c r="T57" s="680"/>
      <c r="U57" s="681">
        <v>2.7E-2</v>
      </c>
      <c r="V57" s="778">
        <v>15</v>
      </c>
      <c r="W57" s="680">
        <v>15</v>
      </c>
      <c r="X57" s="680">
        <v>7.5</v>
      </c>
      <c r="Y57" s="829">
        <v>0.9</v>
      </c>
    </row>
    <row r="58" spans="8:25" s="32" customFormat="1" ht="30" customHeight="1">
      <c r="I58" s="664"/>
      <c r="J58" s="710"/>
      <c r="K58" s="664" t="s">
        <v>27</v>
      </c>
      <c r="L58" s="711"/>
      <c r="M58" s="712">
        <f>SUM(M55:M57)</f>
        <v>7.4700000000000006</v>
      </c>
      <c r="N58" s="712">
        <f>SUM(N55:N57)</f>
        <v>5.0460000000000003</v>
      </c>
      <c r="O58" s="712">
        <f>SUM(O55:O57)</f>
        <v>66.11</v>
      </c>
      <c r="P58" s="711">
        <f>SUM(P55:P57)</f>
        <v>408</v>
      </c>
      <c r="Q58" s="786">
        <v>0.15</v>
      </c>
      <c r="R58" s="787">
        <f t="shared" ref="R58:Y58" si="6">SUM(R55:R57)</f>
        <v>0.21</v>
      </c>
      <c r="S58" s="788">
        <f t="shared" si="6"/>
        <v>10.5</v>
      </c>
      <c r="T58" s="788">
        <f t="shared" si="6"/>
        <v>135</v>
      </c>
      <c r="U58" s="789">
        <f t="shared" si="6"/>
        <v>3.4670000000000001</v>
      </c>
      <c r="V58" s="787">
        <f t="shared" si="6"/>
        <v>180</v>
      </c>
      <c r="W58" s="788">
        <f t="shared" si="6"/>
        <v>180</v>
      </c>
      <c r="X58" s="788">
        <f t="shared" si="6"/>
        <v>45</v>
      </c>
      <c r="Y58" s="834">
        <f t="shared" si="6"/>
        <v>2.7</v>
      </c>
    </row>
    <row r="59" spans="8:25" s="32" customFormat="1" ht="30" customHeight="1">
      <c r="I59" s="664"/>
      <c r="J59" s="710"/>
      <c r="K59" s="710"/>
      <c r="L59" s="711"/>
      <c r="M59" s="712"/>
      <c r="N59" s="712"/>
      <c r="O59" s="712"/>
      <c r="P59" s="711"/>
      <c r="Q59" s="790"/>
      <c r="R59" s="816"/>
      <c r="S59" s="817"/>
      <c r="T59" s="818"/>
      <c r="U59" s="712"/>
      <c r="V59" s="816"/>
      <c r="W59" s="817"/>
      <c r="X59" s="817"/>
      <c r="Y59" s="818"/>
    </row>
    <row r="60" spans="8:25" s="32" customFormat="1" ht="30" customHeight="1">
      <c r="I60" s="714"/>
      <c r="J60" s="653"/>
      <c r="K60" s="653" t="s">
        <v>39</v>
      </c>
      <c r="L60" s="715">
        <f>SUM(L55:L57)</f>
        <v>440</v>
      </c>
      <c r="M60" s="716">
        <f>M43+M52+M58</f>
        <v>67.5</v>
      </c>
      <c r="N60" s="716">
        <f>N43+N52+N58</f>
        <v>69</v>
      </c>
      <c r="O60" s="717">
        <f>O43+O52+O58</f>
        <v>287.25</v>
      </c>
      <c r="P60" s="718" t="s">
        <v>40</v>
      </c>
      <c r="Q60" s="819" t="s">
        <v>41</v>
      </c>
      <c r="R60" s="820">
        <f t="shared" ref="R60:Y60" si="7">R43+R52+R58</f>
        <v>1.0508999999999999</v>
      </c>
      <c r="S60" s="795">
        <f t="shared" si="7"/>
        <v>52.5</v>
      </c>
      <c r="T60" s="795">
        <f t="shared" si="7"/>
        <v>675</v>
      </c>
      <c r="U60" s="795">
        <f t="shared" si="7"/>
        <v>43.156999999999996</v>
      </c>
      <c r="V60" s="795">
        <f t="shared" si="7"/>
        <v>900</v>
      </c>
      <c r="W60" s="795">
        <f t="shared" si="7"/>
        <v>900</v>
      </c>
      <c r="X60" s="795">
        <f t="shared" si="7"/>
        <v>225</v>
      </c>
      <c r="Y60" s="836">
        <f t="shared" si="7"/>
        <v>13.5</v>
      </c>
    </row>
    <row r="61" spans="8:25" s="32" customFormat="1" ht="30" customHeight="1">
      <c r="I61" s="719"/>
      <c r="J61" s="720"/>
      <c r="K61" s="720"/>
      <c r="L61" s="721"/>
      <c r="M61" s="722"/>
      <c r="N61" s="722"/>
      <c r="O61" s="722"/>
      <c r="P61" s="646">
        <f>P43+P52+P58</f>
        <v>2040</v>
      </c>
      <c r="Q61" s="821">
        <f>Q43+Q52+Q58</f>
        <v>0.75</v>
      </c>
      <c r="R61" s="822"/>
      <c r="S61" s="798"/>
      <c r="T61" s="798"/>
      <c r="U61" s="798"/>
      <c r="V61" s="798"/>
      <c r="W61" s="798"/>
      <c r="X61" s="798"/>
      <c r="Y61" s="837"/>
    </row>
    <row r="62" spans="8:25" s="1" customFormat="1">
      <c r="I62" s="765"/>
      <c r="J62" s="766"/>
      <c r="K62" s="766"/>
      <c r="L62" s="767"/>
      <c r="M62" s="767"/>
      <c r="N62" s="767"/>
      <c r="O62" s="767"/>
      <c r="P62" s="767"/>
      <c r="Q62" s="767"/>
      <c r="R62" s="767"/>
      <c r="S62" s="767"/>
      <c r="T62" s="767"/>
      <c r="U62" s="767"/>
      <c r="V62" s="767"/>
      <c r="W62" s="767"/>
      <c r="X62" s="767"/>
      <c r="Y62" s="846"/>
    </row>
    <row r="63" spans="8:25" ht="30" customHeight="1"/>
    <row r="64" spans="8:25" ht="30" customHeight="1"/>
  </sheetData>
  <pageMargins left="0.7" right="0.7" top="0.75" bottom="0.75" header="0.3" footer="0.3"/>
  <pageSetup paperSize="9" scale="1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  <pageSetUpPr fitToPage="1"/>
  </sheetPr>
  <dimension ref="B5:AY210"/>
  <sheetViews>
    <sheetView showWhiteSpace="0" topLeftCell="I1" zoomScale="85" zoomScaleNormal="85" workbookViewId="0">
      <selection activeCell="R51" sqref="R51"/>
    </sheetView>
  </sheetViews>
  <sheetFormatPr defaultColWidth="9.140625" defaultRowHeight="15"/>
  <cols>
    <col min="2" max="2" width="39.140625" style="433" customWidth="1"/>
    <col min="3" max="3" width="21.5703125" style="433" customWidth="1"/>
    <col min="4" max="4" width="16.42578125" style="433" customWidth="1"/>
    <col min="5" max="5" width="25.140625" style="433" customWidth="1"/>
    <col min="6" max="6" width="32.140625" style="433" customWidth="1"/>
    <col min="7" max="8" width="9.140625" style="433"/>
    <col min="9" max="9" width="6.85546875" style="433" customWidth="1"/>
    <col min="10" max="10" width="17.140625" style="433" customWidth="1"/>
    <col min="11" max="11" width="20.7109375" style="433" customWidth="1"/>
    <col min="12" max="12" width="26.7109375" style="433" customWidth="1"/>
    <col min="13" max="13" width="21.5703125" style="433" customWidth="1"/>
    <col min="14" max="14" width="17.140625" style="433" customWidth="1"/>
    <col min="15" max="15" width="12.7109375" style="433" customWidth="1"/>
    <col min="16" max="16" width="14.140625" style="433" customWidth="1"/>
    <col min="17" max="17" width="12.7109375" style="433" customWidth="1"/>
    <col min="18" max="18" width="15.85546875" style="433" customWidth="1"/>
    <col min="19" max="19" width="12.5703125" style="433" customWidth="1"/>
    <col min="20" max="20" width="11.5703125" style="433" customWidth="1"/>
    <col min="21" max="21" width="19.140625" style="433" customWidth="1"/>
    <col min="22" max="22" width="9.28515625" style="433" hidden="1" customWidth="1"/>
    <col min="23" max="23" width="10.140625" style="433" customWidth="1"/>
    <col min="24" max="24" width="11.140625" style="433" customWidth="1"/>
    <col min="25" max="26" width="9.28515625" style="433" customWidth="1"/>
    <col min="27" max="27" width="9.140625" style="433"/>
    <col min="28" max="28" width="44.85546875" style="433" customWidth="1"/>
    <col min="29" max="29" width="9.140625" style="433"/>
    <col min="30" max="30" width="14.28515625" style="433" customWidth="1"/>
    <col min="31" max="31" width="10.28515625" style="433" customWidth="1"/>
    <col min="32" max="32" width="13" style="433" customWidth="1"/>
    <col min="33" max="33" width="10.28515625" style="433" customWidth="1"/>
    <col min="34" max="34" width="13.28515625" style="433" customWidth="1"/>
    <col min="35" max="35" width="9.28515625" style="433" customWidth="1"/>
    <col min="36" max="36" width="10.7109375" style="433" customWidth="1"/>
    <col min="37" max="51" width="9.140625" style="433"/>
  </cols>
  <sheetData>
    <row r="5" spans="9:26" ht="23.25">
      <c r="I5" s="434"/>
      <c r="J5" s="240" t="s">
        <v>108</v>
      </c>
      <c r="K5" s="241"/>
      <c r="L5" s="241"/>
      <c r="M5" s="242"/>
      <c r="N5" s="243"/>
      <c r="O5" s="243"/>
      <c r="P5" s="243"/>
      <c r="Q5" s="326"/>
      <c r="R5" s="326"/>
      <c r="S5" s="327"/>
      <c r="T5" s="243"/>
      <c r="U5" s="243"/>
      <c r="V5" s="243"/>
      <c r="W5" s="327"/>
      <c r="X5" s="243"/>
      <c r="Y5" s="243"/>
      <c r="Z5" s="325"/>
    </row>
    <row r="6" spans="9:26" ht="21">
      <c r="I6" s="434"/>
      <c r="J6" s="435" t="s">
        <v>150</v>
      </c>
      <c r="K6" s="436"/>
      <c r="L6" s="436"/>
      <c r="M6" s="437" t="s">
        <v>2</v>
      </c>
      <c r="N6" s="438"/>
      <c r="O6" s="439" t="s">
        <v>3</v>
      </c>
      <c r="P6" s="440"/>
      <c r="Q6" s="537" t="s">
        <v>4</v>
      </c>
      <c r="R6" s="537"/>
      <c r="S6" s="440" t="s">
        <v>5</v>
      </c>
      <c r="T6" s="440"/>
      <c r="U6" s="440"/>
      <c r="V6" s="440"/>
      <c r="W6" s="538" t="s">
        <v>6</v>
      </c>
      <c r="X6" s="440"/>
      <c r="Y6" s="440"/>
      <c r="Z6" s="602"/>
    </row>
    <row r="7" spans="9:26" ht="21">
      <c r="I7" s="434"/>
      <c r="J7" s="441" t="s">
        <v>7</v>
      </c>
      <c r="K7" s="442"/>
      <c r="L7" s="443"/>
      <c r="M7" s="444" t="s">
        <v>8</v>
      </c>
      <c r="N7" s="445" t="s">
        <v>9</v>
      </c>
      <c r="O7" s="441" t="s">
        <v>10</v>
      </c>
      <c r="P7" s="446" t="s">
        <v>11</v>
      </c>
      <c r="Q7" s="444" t="s">
        <v>12</v>
      </c>
      <c r="R7" s="539"/>
      <c r="S7" s="540" t="s">
        <v>13</v>
      </c>
      <c r="T7" s="541" t="s">
        <v>14</v>
      </c>
      <c r="U7" s="542" t="s">
        <v>15</v>
      </c>
      <c r="V7" s="541" t="s">
        <v>16</v>
      </c>
      <c r="W7" s="540" t="s">
        <v>17</v>
      </c>
      <c r="X7" s="541" t="s">
        <v>18</v>
      </c>
      <c r="Y7" s="541" t="s">
        <v>19</v>
      </c>
      <c r="Z7" s="603" t="s">
        <v>20</v>
      </c>
    </row>
    <row r="8" spans="9:26" ht="18.75">
      <c r="I8" s="434"/>
      <c r="J8" s="447"/>
      <c r="K8" s="447"/>
      <c r="L8" s="448"/>
      <c r="M8" s="449"/>
      <c r="N8" s="448"/>
      <c r="O8" s="448"/>
      <c r="P8" s="448"/>
      <c r="Q8" s="543"/>
      <c r="R8" s="543"/>
      <c r="S8" s="544"/>
      <c r="T8" s="448"/>
      <c r="U8" s="448"/>
      <c r="V8" s="448"/>
      <c r="W8" s="544"/>
      <c r="X8" s="448"/>
      <c r="Y8" s="448"/>
      <c r="Z8" s="604"/>
    </row>
    <row r="9" spans="9:26" ht="18.75">
      <c r="I9" s="434"/>
      <c r="J9" s="450" t="s">
        <v>21</v>
      </c>
      <c r="K9" s="451"/>
      <c r="L9" s="452"/>
      <c r="M9" s="453"/>
      <c r="N9" s="452"/>
      <c r="O9" s="452"/>
      <c r="P9" s="452"/>
      <c r="Q9" s="545"/>
      <c r="R9" s="545"/>
      <c r="S9" s="478"/>
      <c r="T9" s="452"/>
      <c r="U9" s="452"/>
      <c r="V9" s="452"/>
      <c r="W9" s="478"/>
      <c r="X9" s="452"/>
      <c r="Y9" s="452"/>
      <c r="Z9" s="605"/>
    </row>
    <row r="10" spans="9:26" ht="18.75">
      <c r="I10" s="434">
        <v>243</v>
      </c>
      <c r="J10" s="454" t="s">
        <v>75</v>
      </c>
      <c r="K10" s="455"/>
      <c r="L10" s="455"/>
      <c r="M10" s="456">
        <v>75</v>
      </c>
      <c r="N10" s="457">
        <v>7.55</v>
      </c>
      <c r="O10" s="123">
        <v>11.25</v>
      </c>
      <c r="P10" s="458">
        <v>0.6</v>
      </c>
      <c r="Q10" s="456">
        <v>120.55</v>
      </c>
      <c r="R10" s="546"/>
      <c r="S10" s="162"/>
      <c r="T10" s="123"/>
      <c r="U10" s="123">
        <v>85</v>
      </c>
      <c r="V10" s="458">
        <v>0.45</v>
      </c>
      <c r="W10" s="162">
        <v>57.2</v>
      </c>
      <c r="X10" s="123">
        <v>36.9</v>
      </c>
      <c r="Y10" s="123">
        <v>12.49</v>
      </c>
      <c r="Z10" s="214">
        <v>1.5</v>
      </c>
    </row>
    <row r="11" spans="9:26" ht="18.75">
      <c r="I11" s="434">
        <v>321</v>
      </c>
      <c r="J11" s="454" t="s">
        <v>151</v>
      </c>
      <c r="K11" s="455"/>
      <c r="L11" s="459"/>
      <c r="M11" s="460">
        <v>165</v>
      </c>
      <c r="N11" s="461">
        <v>4.49</v>
      </c>
      <c r="O11" s="462">
        <v>9.14</v>
      </c>
      <c r="P11" s="463">
        <v>34.31</v>
      </c>
      <c r="Q11" s="460">
        <v>244.03</v>
      </c>
      <c r="R11" s="546"/>
      <c r="S11" s="162">
        <v>0.25</v>
      </c>
      <c r="T11" s="123">
        <v>14.5</v>
      </c>
      <c r="U11" s="123"/>
      <c r="V11" s="458">
        <v>1.7</v>
      </c>
      <c r="W11" s="162">
        <v>147.49</v>
      </c>
      <c r="X11" s="123">
        <v>139.47</v>
      </c>
      <c r="Y11" s="123">
        <v>24.33</v>
      </c>
      <c r="Z11" s="214">
        <v>0.35599999999999998</v>
      </c>
    </row>
    <row r="12" spans="9:26" ht="18.75">
      <c r="I12" s="434">
        <v>14</v>
      </c>
      <c r="J12" s="464" t="s">
        <v>43</v>
      </c>
      <c r="K12" s="465"/>
      <c r="L12" s="466"/>
      <c r="M12" s="467">
        <v>10</v>
      </c>
      <c r="N12" s="468">
        <v>0.1</v>
      </c>
      <c r="O12" s="469">
        <v>7.2</v>
      </c>
      <c r="P12" s="470">
        <v>0.13</v>
      </c>
      <c r="Q12" s="467">
        <v>65.72</v>
      </c>
      <c r="R12" s="547"/>
      <c r="S12" s="548"/>
      <c r="T12" s="485"/>
      <c r="U12" s="485">
        <v>40</v>
      </c>
      <c r="V12" s="486">
        <v>0.1</v>
      </c>
      <c r="W12" s="548">
        <v>2.4</v>
      </c>
      <c r="X12" s="485">
        <v>3</v>
      </c>
      <c r="Y12" s="485"/>
      <c r="Z12" s="606"/>
    </row>
    <row r="13" spans="9:26" ht="18.75">
      <c r="I13" s="434">
        <v>378</v>
      </c>
      <c r="J13" s="471" t="s">
        <v>152</v>
      </c>
      <c r="K13" s="472"/>
      <c r="L13" s="455"/>
      <c r="M13" s="460">
        <v>200</v>
      </c>
      <c r="N13" s="461">
        <v>0.53</v>
      </c>
      <c r="O13" s="462"/>
      <c r="P13" s="463">
        <v>9.4700000000000006</v>
      </c>
      <c r="Q13" s="460">
        <v>40</v>
      </c>
      <c r="R13" s="546"/>
      <c r="S13" s="162"/>
      <c r="T13" s="123">
        <v>0.5</v>
      </c>
      <c r="U13" s="123">
        <v>50</v>
      </c>
      <c r="V13" s="458"/>
      <c r="W13" s="162">
        <v>56.41</v>
      </c>
      <c r="X13" s="123">
        <v>52.13</v>
      </c>
      <c r="Y13" s="123">
        <v>9.18</v>
      </c>
      <c r="Z13" s="214">
        <v>0.6</v>
      </c>
    </row>
    <row r="14" spans="9:26" ht="18.75">
      <c r="I14" s="434"/>
      <c r="J14" s="464" t="s">
        <v>26</v>
      </c>
      <c r="K14" s="465"/>
      <c r="L14" s="465"/>
      <c r="M14" s="279">
        <v>60</v>
      </c>
      <c r="N14" s="280">
        <v>3.94</v>
      </c>
      <c r="O14" s="281">
        <v>0.5</v>
      </c>
      <c r="P14" s="282">
        <v>24.15</v>
      </c>
      <c r="Q14" s="279">
        <v>116.9</v>
      </c>
      <c r="R14" s="352"/>
      <c r="S14" s="353">
        <v>0.05</v>
      </c>
      <c r="T14" s="282"/>
      <c r="U14" s="281"/>
      <c r="V14" s="282"/>
      <c r="W14" s="353">
        <v>11.5</v>
      </c>
      <c r="X14" s="281">
        <v>43.5</v>
      </c>
      <c r="Y14" s="281">
        <v>16.5</v>
      </c>
      <c r="Z14" s="411">
        <v>0.55000000000000004</v>
      </c>
    </row>
    <row r="15" spans="9:26" ht="18.75">
      <c r="I15" s="434"/>
      <c r="J15" s="471"/>
      <c r="K15" s="473"/>
      <c r="L15" s="466"/>
      <c r="M15" s="467"/>
      <c r="N15" s="468"/>
      <c r="O15" s="469"/>
      <c r="P15" s="470"/>
      <c r="Q15" s="467"/>
      <c r="R15" s="547"/>
      <c r="S15" s="549"/>
      <c r="T15" s="469"/>
      <c r="U15" s="469"/>
      <c r="V15" s="470"/>
      <c r="W15" s="549"/>
      <c r="X15" s="469"/>
      <c r="Y15" s="469"/>
      <c r="Z15" s="607"/>
    </row>
    <row r="16" spans="9:26" ht="18.75">
      <c r="I16" s="434"/>
      <c r="J16" s="474"/>
      <c r="K16" s="475"/>
      <c r="L16" s="475" t="s">
        <v>27</v>
      </c>
      <c r="M16" s="476">
        <f>SUM(M10:M14)</f>
        <v>510</v>
      </c>
      <c r="N16" s="477">
        <f>SUM(N10:N15)</f>
        <v>16.61</v>
      </c>
      <c r="O16" s="477">
        <f>SUM(O10:O15)</f>
        <v>28.09</v>
      </c>
      <c r="P16" s="477">
        <f>SUM(P10:P15)</f>
        <v>68.66</v>
      </c>
      <c r="Q16" s="476">
        <f>SUM(Q10:Q15)</f>
        <v>587.19999999999993</v>
      </c>
      <c r="R16" s="550">
        <v>0.25</v>
      </c>
      <c r="S16" s="551">
        <f t="shared" ref="S16:Z16" si="0">SUM(S10:S15)</f>
        <v>0.3</v>
      </c>
      <c r="T16" s="494">
        <f t="shared" si="0"/>
        <v>15</v>
      </c>
      <c r="U16" s="494">
        <f t="shared" si="0"/>
        <v>175</v>
      </c>
      <c r="V16" s="494">
        <f t="shared" si="0"/>
        <v>2.25</v>
      </c>
      <c r="W16" s="551">
        <f t="shared" si="0"/>
        <v>275</v>
      </c>
      <c r="X16" s="494">
        <f t="shared" si="0"/>
        <v>275</v>
      </c>
      <c r="Y16" s="494">
        <f t="shared" si="0"/>
        <v>62.5</v>
      </c>
      <c r="Z16" s="608">
        <f t="shared" si="0"/>
        <v>3.0060000000000002</v>
      </c>
    </row>
    <row r="17" spans="9:26" ht="18.75">
      <c r="I17" s="434"/>
      <c r="J17" s="450" t="s">
        <v>28</v>
      </c>
      <c r="K17" s="478"/>
      <c r="L17" s="452"/>
      <c r="M17" s="453"/>
      <c r="N17" s="479"/>
      <c r="O17" s="479"/>
      <c r="P17" s="479"/>
      <c r="Q17" s="453"/>
      <c r="R17" s="453"/>
      <c r="S17" s="552"/>
      <c r="T17" s="479"/>
      <c r="U17" s="479"/>
      <c r="V17" s="479"/>
      <c r="W17" s="552"/>
      <c r="X17" s="479"/>
      <c r="Y17" s="479"/>
      <c r="Z17" s="609"/>
    </row>
    <row r="18" spans="9:26" ht="18.75">
      <c r="I18" s="434">
        <v>23</v>
      </c>
      <c r="J18" s="480" t="s">
        <v>153</v>
      </c>
      <c r="K18" s="481"/>
      <c r="L18" s="482"/>
      <c r="M18" s="483">
        <v>100</v>
      </c>
      <c r="N18" s="484">
        <v>1.1100000000000001</v>
      </c>
      <c r="O18" s="485">
        <v>3.29</v>
      </c>
      <c r="P18" s="486">
        <v>4.62</v>
      </c>
      <c r="Q18" s="483">
        <v>78.56</v>
      </c>
      <c r="R18" s="496"/>
      <c r="S18" s="548">
        <v>0.09</v>
      </c>
      <c r="T18" s="485">
        <v>7.3</v>
      </c>
      <c r="U18" s="485">
        <v>18.84</v>
      </c>
      <c r="V18" s="486">
        <v>3.37</v>
      </c>
      <c r="W18" s="548">
        <v>87.21</v>
      </c>
      <c r="X18" s="485">
        <v>32.119999999999997</v>
      </c>
      <c r="Y18" s="485">
        <v>7.62</v>
      </c>
      <c r="Z18" s="606">
        <v>0.83</v>
      </c>
    </row>
    <row r="19" spans="9:26" ht="18.75">
      <c r="I19" s="434">
        <v>106</v>
      </c>
      <c r="J19" s="480" t="s">
        <v>154</v>
      </c>
      <c r="K19" s="481"/>
      <c r="L19" s="482"/>
      <c r="M19" s="483">
        <v>250</v>
      </c>
      <c r="N19" s="484">
        <v>8.4499999999999993</v>
      </c>
      <c r="O19" s="485">
        <v>8.2799999999999994</v>
      </c>
      <c r="P19" s="486">
        <v>22.77</v>
      </c>
      <c r="Q19" s="483">
        <v>160.78</v>
      </c>
      <c r="R19" s="496"/>
      <c r="S19" s="548">
        <v>0.1</v>
      </c>
      <c r="T19" s="485">
        <v>6.88</v>
      </c>
      <c r="U19" s="485">
        <v>139.03</v>
      </c>
      <c r="V19" s="486">
        <v>0.88</v>
      </c>
      <c r="W19" s="548">
        <v>129</v>
      </c>
      <c r="X19" s="485">
        <v>125.7</v>
      </c>
      <c r="Y19" s="485">
        <v>16.05</v>
      </c>
      <c r="Z19" s="606">
        <v>0.31</v>
      </c>
    </row>
    <row r="20" spans="9:26" ht="18.75">
      <c r="I20" s="434">
        <v>284</v>
      </c>
      <c r="J20" s="471" t="s">
        <v>155</v>
      </c>
      <c r="K20" s="473"/>
      <c r="L20" s="466"/>
      <c r="M20" s="467">
        <v>195</v>
      </c>
      <c r="N20" s="468">
        <v>10.92</v>
      </c>
      <c r="O20" s="469">
        <v>11.39</v>
      </c>
      <c r="P20" s="470">
        <v>36.5</v>
      </c>
      <c r="Q20" s="467">
        <v>248.26</v>
      </c>
      <c r="R20" s="496"/>
      <c r="S20" s="549">
        <v>0.16800000000000001</v>
      </c>
      <c r="T20" s="469">
        <v>1.47</v>
      </c>
      <c r="U20" s="469">
        <v>87.13</v>
      </c>
      <c r="V20" s="470">
        <v>1.0900000000000001</v>
      </c>
      <c r="W20" s="549">
        <v>129.16999999999999</v>
      </c>
      <c r="X20" s="469">
        <v>121.38</v>
      </c>
      <c r="Y20" s="469">
        <v>28.37</v>
      </c>
      <c r="Z20" s="607">
        <v>0.64</v>
      </c>
    </row>
    <row r="21" spans="9:26" ht="18.75">
      <c r="I21" s="434">
        <v>349</v>
      </c>
      <c r="J21" s="471" t="s">
        <v>156</v>
      </c>
      <c r="K21" s="473"/>
      <c r="L21" s="466"/>
      <c r="M21" s="467">
        <v>200</v>
      </c>
      <c r="N21" s="468">
        <v>1.1599999999999999</v>
      </c>
      <c r="O21" s="469">
        <v>0.3</v>
      </c>
      <c r="P21" s="470">
        <v>47.26</v>
      </c>
      <c r="Q21" s="467">
        <v>196.38</v>
      </c>
      <c r="R21" s="496"/>
      <c r="S21" s="549">
        <v>2E-3</v>
      </c>
      <c r="T21" s="469">
        <v>5.35</v>
      </c>
      <c r="U21" s="469"/>
      <c r="V21" s="470">
        <v>0.2</v>
      </c>
      <c r="W21" s="549">
        <v>25.82</v>
      </c>
      <c r="X21" s="469">
        <v>46</v>
      </c>
      <c r="Y21" s="469">
        <v>18.86</v>
      </c>
      <c r="Z21" s="607">
        <v>0.96</v>
      </c>
    </row>
    <row r="22" spans="9:26" ht="18.75">
      <c r="I22" s="434"/>
      <c r="J22" s="471" t="s">
        <v>26</v>
      </c>
      <c r="K22" s="473"/>
      <c r="L22" s="279"/>
      <c r="M22" s="487">
        <v>40</v>
      </c>
      <c r="N22" s="488">
        <v>2.2400000000000002</v>
      </c>
      <c r="O22" s="489">
        <v>0.44</v>
      </c>
      <c r="P22" s="490">
        <v>19.760000000000002</v>
      </c>
      <c r="Q22" s="487">
        <v>91.96</v>
      </c>
      <c r="R22" s="553"/>
      <c r="S22" s="554">
        <v>0.04</v>
      </c>
      <c r="T22" s="555"/>
      <c r="U22" s="556"/>
      <c r="V22" s="555"/>
      <c r="W22" s="554">
        <v>9.1999999999999993</v>
      </c>
      <c r="X22" s="556">
        <v>42.4</v>
      </c>
      <c r="Y22" s="556">
        <v>10</v>
      </c>
      <c r="Z22" s="610">
        <v>1.24</v>
      </c>
    </row>
    <row r="23" spans="9:26" ht="18.75">
      <c r="I23" s="434"/>
      <c r="J23" s="471" t="s">
        <v>34</v>
      </c>
      <c r="K23" s="473"/>
      <c r="L23" s="279"/>
      <c r="M23" s="487">
        <v>20</v>
      </c>
      <c r="N23" s="488">
        <v>1.58</v>
      </c>
      <c r="O23" s="489">
        <v>0.2</v>
      </c>
      <c r="P23" s="490">
        <v>9.66</v>
      </c>
      <c r="Q23" s="487">
        <v>46.76</v>
      </c>
      <c r="R23" s="553"/>
      <c r="S23" s="557">
        <v>0.02</v>
      </c>
      <c r="T23" s="490"/>
      <c r="U23" s="489"/>
      <c r="V23" s="490"/>
      <c r="W23" s="557">
        <v>4.5999999999999996</v>
      </c>
      <c r="X23" s="489">
        <v>17.399999999999999</v>
      </c>
      <c r="Y23" s="489">
        <v>6.6</v>
      </c>
      <c r="Z23" s="611">
        <v>0.22</v>
      </c>
    </row>
    <row r="24" spans="9:26" ht="18.75">
      <c r="I24" s="434"/>
      <c r="J24" s="471"/>
      <c r="K24" s="491"/>
      <c r="L24" s="466"/>
      <c r="M24" s="467"/>
      <c r="N24" s="468"/>
      <c r="O24" s="469"/>
      <c r="P24" s="470"/>
      <c r="Q24" s="467"/>
      <c r="R24" s="496"/>
      <c r="S24" s="549"/>
      <c r="T24" s="469"/>
      <c r="U24" s="469"/>
      <c r="V24" s="470"/>
      <c r="W24" s="549"/>
      <c r="X24" s="469"/>
      <c r="Y24" s="469"/>
      <c r="Z24" s="607"/>
    </row>
    <row r="25" spans="9:26" ht="18.75">
      <c r="I25" s="434"/>
      <c r="J25" s="447"/>
      <c r="K25" s="492"/>
      <c r="L25" s="492" t="s">
        <v>27</v>
      </c>
      <c r="M25" s="493">
        <f>SUM(M18:M23)</f>
        <v>805</v>
      </c>
      <c r="N25" s="494">
        <f>SUM(N18:N24)</f>
        <v>25.459999999999994</v>
      </c>
      <c r="O25" s="494">
        <f>SUM(O18:O24)</f>
        <v>23.900000000000002</v>
      </c>
      <c r="P25" s="494">
        <f>SUM(P18:P24)</f>
        <v>140.57</v>
      </c>
      <c r="Q25" s="493">
        <f>SUM(Q18:Q24)</f>
        <v>822.7</v>
      </c>
      <c r="R25" s="550">
        <v>0.35</v>
      </c>
      <c r="S25" s="551">
        <f t="shared" ref="S25:Z25" si="1">SUM(S18:S24)</f>
        <v>0.42</v>
      </c>
      <c r="T25" s="494">
        <f t="shared" si="1"/>
        <v>21</v>
      </c>
      <c r="U25" s="494">
        <f t="shared" si="1"/>
        <v>245</v>
      </c>
      <c r="V25" s="494">
        <f t="shared" si="1"/>
        <v>5.54</v>
      </c>
      <c r="W25" s="551">
        <f t="shared" si="1"/>
        <v>385</v>
      </c>
      <c r="X25" s="494">
        <f t="shared" si="1"/>
        <v>384.99999999999994</v>
      </c>
      <c r="Y25" s="494">
        <f t="shared" si="1"/>
        <v>87.5</v>
      </c>
      <c r="Z25" s="608">
        <f t="shared" si="1"/>
        <v>4.1999999999999993</v>
      </c>
    </row>
    <row r="26" spans="9:26" ht="18.75">
      <c r="I26" s="434"/>
      <c r="J26" s="495" t="s">
        <v>35</v>
      </c>
      <c r="K26" s="478"/>
      <c r="L26" s="452"/>
      <c r="M26" s="496"/>
      <c r="N26" s="497"/>
      <c r="O26" s="497"/>
      <c r="P26" s="497"/>
      <c r="Q26" s="496"/>
      <c r="R26" s="496"/>
      <c r="S26" s="558"/>
      <c r="T26" s="497"/>
      <c r="U26" s="497"/>
      <c r="V26" s="497"/>
      <c r="W26" s="559"/>
      <c r="X26" s="560"/>
      <c r="Y26" s="560"/>
      <c r="Z26" s="612"/>
    </row>
    <row r="27" spans="9:26" ht="18.75">
      <c r="I27" s="434">
        <v>541</v>
      </c>
      <c r="J27" s="498" t="s">
        <v>128</v>
      </c>
      <c r="K27" s="472"/>
      <c r="L27" s="455"/>
      <c r="M27" s="456">
        <v>100</v>
      </c>
      <c r="N27" s="457">
        <v>14.18</v>
      </c>
      <c r="O27" s="123">
        <v>7.26</v>
      </c>
      <c r="P27" s="458">
        <v>19.22</v>
      </c>
      <c r="Q27" s="456">
        <v>255.5</v>
      </c>
      <c r="R27" s="561"/>
      <c r="S27" s="162">
        <v>0.18</v>
      </c>
      <c r="T27" s="123">
        <v>2.2000000000000002</v>
      </c>
      <c r="U27" s="123">
        <v>105</v>
      </c>
      <c r="V27" s="458">
        <v>182.18</v>
      </c>
      <c r="W27" s="162">
        <v>64.180000000000007</v>
      </c>
      <c r="X27" s="123">
        <v>89</v>
      </c>
      <c r="Y27" s="123">
        <v>15.5</v>
      </c>
      <c r="Z27" s="214">
        <v>0.82</v>
      </c>
    </row>
    <row r="28" spans="9:26" ht="18.75">
      <c r="I28" s="434">
        <v>386</v>
      </c>
      <c r="J28" s="499" t="s">
        <v>157</v>
      </c>
      <c r="K28" s="472"/>
      <c r="L28" s="455"/>
      <c r="M28" s="456">
        <v>200</v>
      </c>
      <c r="N28" s="457">
        <v>1.5</v>
      </c>
      <c r="O28" s="123"/>
      <c r="P28" s="458">
        <v>22.8</v>
      </c>
      <c r="Q28" s="456">
        <v>97.1</v>
      </c>
      <c r="R28" s="561"/>
      <c r="S28" s="162"/>
      <c r="T28" s="123">
        <v>6.8</v>
      </c>
      <c r="U28" s="123"/>
      <c r="V28" s="458">
        <v>0.5</v>
      </c>
      <c r="W28" s="162">
        <v>100.82</v>
      </c>
      <c r="X28" s="123">
        <v>76</v>
      </c>
      <c r="Y28" s="123">
        <v>22</v>
      </c>
      <c r="Z28" s="214">
        <v>0.98</v>
      </c>
    </row>
    <row r="29" spans="9:26" ht="18.75">
      <c r="I29" s="434"/>
      <c r="J29" s="499"/>
      <c r="K29" s="472"/>
      <c r="L29" s="459"/>
      <c r="M29" s="460"/>
      <c r="N29" s="461"/>
      <c r="O29" s="462"/>
      <c r="P29" s="463"/>
      <c r="Q29" s="460"/>
      <c r="R29" s="546"/>
      <c r="S29" s="162"/>
      <c r="T29" s="123"/>
      <c r="U29" s="123"/>
      <c r="V29" s="458"/>
      <c r="W29" s="562"/>
      <c r="X29" s="563"/>
      <c r="Y29" s="563"/>
      <c r="Z29" s="613"/>
    </row>
    <row r="30" spans="9:26" ht="18.75">
      <c r="I30" s="434"/>
      <c r="J30" s="451"/>
      <c r="K30" s="500"/>
      <c r="L30" s="451" t="s">
        <v>27</v>
      </c>
      <c r="M30" s="501">
        <f>SUM(M27:M28)</f>
        <v>300</v>
      </c>
      <c r="N30" s="502">
        <f>SUM(N27:N29)</f>
        <v>15.68</v>
      </c>
      <c r="O30" s="502">
        <f>SUM(O27:O29)</f>
        <v>7.26</v>
      </c>
      <c r="P30" s="502">
        <f>SUM(P27:P29)</f>
        <v>42.019999999999996</v>
      </c>
      <c r="Q30" s="501">
        <f>SUM(Q27:Q29)</f>
        <v>352.6</v>
      </c>
      <c r="R30" s="564">
        <v>0.15</v>
      </c>
      <c r="S30" s="565">
        <f t="shared" ref="S30:Z30" si="2">SUM(S27:S29)</f>
        <v>0.18</v>
      </c>
      <c r="T30" s="566">
        <f t="shared" si="2"/>
        <v>9</v>
      </c>
      <c r="U30" s="566">
        <f t="shared" si="2"/>
        <v>105</v>
      </c>
      <c r="V30" s="567">
        <f>V27+V28</f>
        <v>182.68</v>
      </c>
      <c r="W30" s="565">
        <f t="shared" si="2"/>
        <v>165</v>
      </c>
      <c r="X30" s="566">
        <f t="shared" si="2"/>
        <v>165</v>
      </c>
      <c r="Y30" s="566">
        <f t="shared" si="2"/>
        <v>37.5</v>
      </c>
      <c r="Z30" s="614">
        <f t="shared" si="2"/>
        <v>1.7999999999999998</v>
      </c>
    </row>
    <row r="31" spans="9:26" ht="18.75">
      <c r="I31" s="434"/>
      <c r="J31" s="451"/>
      <c r="K31" s="500"/>
      <c r="L31" s="500"/>
      <c r="M31" s="501"/>
      <c r="N31" s="502"/>
      <c r="O31" s="502"/>
      <c r="P31" s="502"/>
      <c r="Q31" s="501"/>
      <c r="R31" s="568"/>
      <c r="S31" s="569"/>
      <c r="T31" s="570"/>
      <c r="U31" s="570"/>
      <c r="V31" s="567"/>
      <c r="W31" s="571"/>
      <c r="X31" s="570"/>
      <c r="Y31" s="570"/>
      <c r="Z31" s="615"/>
    </row>
    <row r="32" spans="9:26" ht="18.75">
      <c r="I32" s="434"/>
      <c r="J32" s="503"/>
      <c r="K32" s="504"/>
      <c r="L32" s="505" t="s">
        <v>39</v>
      </c>
      <c r="M32" s="506"/>
      <c r="N32" s="505">
        <f>N16+N25+N30</f>
        <v>57.749999999999993</v>
      </c>
      <c r="O32" s="505">
        <f>O16+O25+O30</f>
        <v>59.25</v>
      </c>
      <c r="P32" s="507">
        <f>P16+P25+P30</f>
        <v>251.25</v>
      </c>
      <c r="Q32" s="572" t="s">
        <v>40</v>
      </c>
      <c r="R32" s="573" t="s">
        <v>41</v>
      </c>
      <c r="S32" s="574">
        <f t="shared" ref="S32:Z32" si="3">S16+S25+S30</f>
        <v>0.89999999999999991</v>
      </c>
      <c r="T32" s="575">
        <f t="shared" si="3"/>
        <v>45</v>
      </c>
      <c r="U32" s="575">
        <f t="shared" si="3"/>
        <v>525</v>
      </c>
      <c r="V32" s="575">
        <f t="shared" si="3"/>
        <v>190.47</v>
      </c>
      <c r="W32" s="575">
        <f t="shared" si="3"/>
        <v>825</v>
      </c>
      <c r="X32" s="575">
        <f t="shared" si="3"/>
        <v>825</v>
      </c>
      <c r="Y32" s="575">
        <f t="shared" si="3"/>
        <v>187.5</v>
      </c>
      <c r="Z32" s="616">
        <f t="shared" si="3"/>
        <v>9.0060000000000002</v>
      </c>
    </row>
    <row r="33" spans="9:26" ht="18.75">
      <c r="I33" s="434"/>
      <c r="J33" s="508"/>
      <c r="K33" s="509"/>
      <c r="L33" s="509"/>
      <c r="M33" s="510"/>
      <c r="N33" s="511"/>
      <c r="O33" s="511"/>
      <c r="P33" s="511"/>
      <c r="Q33" s="576">
        <f>Q16+Q25+Q30</f>
        <v>1762.5</v>
      </c>
      <c r="R33" s="577">
        <f>R16+R25+R30</f>
        <v>0.75</v>
      </c>
      <c r="S33" s="578"/>
      <c r="T33" s="579"/>
      <c r="U33" s="579"/>
      <c r="V33" s="579"/>
      <c r="W33" s="579"/>
      <c r="X33" s="579"/>
      <c r="Y33" s="579"/>
      <c r="Z33" s="617"/>
    </row>
    <row r="34" spans="9:26">
      <c r="J34" s="512"/>
      <c r="K34" s="513"/>
      <c r="L34" s="513"/>
      <c r="M34" s="514"/>
      <c r="N34" s="513"/>
      <c r="O34" s="513"/>
      <c r="P34" s="513"/>
      <c r="Q34" s="580"/>
      <c r="R34" s="580"/>
      <c r="S34" s="512"/>
      <c r="T34" s="513"/>
      <c r="U34" s="513"/>
      <c r="V34" s="513"/>
      <c r="W34" s="512"/>
      <c r="X34" s="513"/>
      <c r="Y34" s="513"/>
      <c r="Z34" s="618"/>
    </row>
    <row r="35" spans="9:26" ht="23.25">
      <c r="J35" s="240" t="s">
        <v>108</v>
      </c>
      <c r="K35" s="241"/>
      <c r="L35" s="241"/>
      <c r="M35" s="242"/>
      <c r="N35" s="243"/>
      <c r="O35" s="243"/>
      <c r="P35" s="243"/>
      <c r="Q35" s="326"/>
      <c r="R35" s="326"/>
      <c r="S35" s="327"/>
      <c r="T35" s="243"/>
      <c r="U35" s="243"/>
      <c r="V35" s="243"/>
      <c r="W35" s="327"/>
      <c r="X35" s="243"/>
      <c r="Y35" s="243"/>
      <c r="Z35" s="325"/>
    </row>
    <row r="36" spans="9:26" ht="21">
      <c r="J36" s="435" t="s">
        <v>150</v>
      </c>
      <c r="K36" s="436"/>
      <c r="L36" s="436"/>
      <c r="M36" s="437" t="s">
        <v>2</v>
      </c>
      <c r="N36" s="438"/>
      <c r="O36" s="439" t="s">
        <v>3</v>
      </c>
      <c r="P36" s="440"/>
      <c r="Q36" s="537" t="s">
        <v>4</v>
      </c>
      <c r="R36" s="537"/>
      <c r="S36" s="440" t="s">
        <v>5</v>
      </c>
      <c r="T36" s="440"/>
      <c r="U36" s="440"/>
      <c r="V36" s="440"/>
      <c r="W36" s="538" t="s">
        <v>6</v>
      </c>
      <c r="X36" s="440"/>
      <c r="Y36" s="440"/>
      <c r="Z36" s="602"/>
    </row>
    <row r="37" spans="9:26" ht="21">
      <c r="J37" s="495" t="s">
        <v>42</v>
      </c>
      <c r="K37" s="505"/>
      <c r="L37" s="515"/>
      <c r="M37" s="516" t="s">
        <v>8</v>
      </c>
      <c r="N37" s="517" t="s">
        <v>9</v>
      </c>
      <c r="O37" s="495" t="s">
        <v>10</v>
      </c>
      <c r="P37" s="518" t="s">
        <v>11</v>
      </c>
      <c r="Q37" s="516" t="s">
        <v>12</v>
      </c>
      <c r="R37" s="581"/>
      <c r="S37" s="582" t="s">
        <v>13</v>
      </c>
      <c r="T37" s="583" t="s">
        <v>14</v>
      </c>
      <c r="U37" s="542" t="s">
        <v>15</v>
      </c>
      <c r="V37" s="583" t="s">
        <v>16</v>
      </c>
      <c r="W37" s="582" t="s">
        <v>17</v>
      </c>
      <c r="X37" s="583" t="s">
        <v>18</v>
      </c>
      <c r="Y37" s="583" t="s">
        <v>19</v>
      </c>
      <c r="Z37" s="619" t="s">
        <v>20</v>
      </c>
    </row>
    <row r="38" spans="9:26" ht="18.75">
      <c r="J38" s="447"/>
      <c r="K38" s="447"/>
      <c r="L38" s="448"/>
      <c r="M38" s="449"/>
      <c r="N38" s="448"/>
      <c r="O38" s="448"/>
      <c r="P38" s="448"/>
      <c r="Q38" s="543"/>
      <c r="R38" s="543"/>
      <c r="S38" s="544"/>
      <c r="T38" s="448"/>
      <c r="U38" s="448"/>
      <c r="V38" s="448"/>
      <c r="W38" s="544"/>
      <c r="X38" s="448"/>
      <c r="Y38" s="448"/>
      <c r="Z38" s="604"/>
    </row>
    <row r="39" spans="9:26" ht="18.75">
      <c r="J39" s="450" t="s">
        <v>21</v>
      </c>
      <c r="K39" s="451"/>
      <c r="L39" s="519"/>
      <c r="M39" s="520"/>
      <c r="N39" s="519"/>
      <c r="O39" s="519"/>
      <c r="P39" s="519"/>
      <c r="Q39" s="584"/>
      <c r="R39" s="584"/>
      <c r="S39" s="585"/>
      <c r="T39" s="519"/>
      <c r="U39" s="519"/>
      <c r="V39" s="519"/>
      <c r="W39" s="533"/>
      <c r="X39" s="534"/>
      <c r="Y39" s="534"/>
      <c r="Z39" s="620"/>
    </row>
    <row r="40" spans="9:26" ht="18.75">
      <c r="I40" s="433">
        <v>243</v>
      </c>
      <c r="J40" s="454" t="s">
        <v>75</v>
      </c>
      <c r="K40" s="455"/>
      <c r="L40" s="455"/>
      <c r="M40" s="456">
        <v>100</v>
      </c>
      <c r="N40" s="457">
        <v>9.4</v>
      </c>
      <c r="O40" s="123">
        <v>15</v>
      </c>
      <c r="P40" s="458">
        <v>0.8</v>
      </c>
      <c r="Q40" s="456">
        <v>160.72999999999999</v>
      </c>
      <c r="R40" s="546"/>
      <c r="S40" s="162"/>
      <c r="T40" s="123"/>
      <c r="U40" s="123">
        <v>135</v>
      </c>
      <c r="V40" s="458">
        <v>0.6</v>
      </c>
      <c r="W40" s="162">
        <v>74.19</v>
      </c>
      <c r="X40" s="123">
        <v>38.6</v>
      </c>
      <c r="Y40" s="123">
        <v>13.1</v>
      </c>
      <c r="Z40" s="214">
        <v>2</v>
      </c>
    </row>
    <row r="41" spans="9:26" ht="18.75">
      <c r="I41" s="433">
        <v>321</v>
      </c>
      <c r="J41" s="454" t="s">
        <v>151</v>
      </c>
      <c r="K41" s="455"/>
      <c r="L41" s="459"/>
      <c r="M41" s="460">
        <v>180</v>
      </c>
      <c r="N41" s="461">
        <v>5.8</v>
      </c>
      <c r="O41" s="462">
        <v>10.11</v>
      </c>
      <c r="P41" s="463">
        <v>44.27</v>
      </c>
      <c r="Q41" s="460">
        <v>257.69</v>
      </c>
      <c r="R41" s="546"/>
      <c r="S41" s="162">
        <v>0.27</v>
      </c>
      <c r="T41" s="123">
        <v>17</v>
      </c>
      <c r="U41" s="123"/>
      <c r="V41" s="458">
        <v>2.2000000000000002</v>
      </c>
      <c r="W41" s="162">
        <v>151.6</v>
      </c>
      <c r="X41" s="123">
        <v>147.66999999999999</v>
      </c>
      <c r="Y41" s="123">
        <v>26.12</v>
      </c>
      <c r="Z41" s="214">
        <v>1.02</v>
      </c>
    </row>
    <row r="42" spans="9:26" ht="18.75">
      <c r="I42" s="433">
        <v>14</v>
      </c>
      <c r="J42" s="464" t="s">
        <v>43</v>
      </c>
      <c r="K42" s="465"/>
      <c r="L42" s="466"/>
      <c r="M42" s="467">
        <v>10</v>
      </c>
      <c r="N42" s="468">
        <v>0.1</v>
      </c>
      <c r="O42" s="469">
        <v>7.2</v>
      </c>
      <c r="P42" s="470">
        <v>0.13</v>
      </c>
      <c r="Q42" s="467">
        <v>65.72</v>
      </c>
      <c r="R42" s="547"/>
      <c r="S42" s="548"/>
      <c r="T42" s="485"/>
      <c r="U42" s="485">
        <v>40</v>
      </c>
      <c r="V42" s="486">
        <v>0.1</v>
      </c>
      <c r="W42" s="548">
        <v>2.4</v>
      </c>
      <c r="X42" s="485">
        <v>3</v>
      </c>
      <c r="Y42" s="485"/>
      <c r="Z42" s="606"/>
    </row>
    <row r="43" spans="9:26" ht="18.75">
      <c r="I43" s="433">
        <v>378</v>
      </c>
      <c r="J43" s="471" t="s">
        <v>152</v>
      </c>
      <c r="K43" s="472"/>
      <c r="L43" s="455"/>
      <c r="M43" s="460">
        <v>200</v>
      </c>
      <c r="N43" s="461">
        <v>0.53</v>
      </c>
      <c r="O43" s="462"/>
      <c r="P43" s="463">
        <v>9.4700000000000006</v>
      </c>
      <c r="Q43" s="460">
        <v>40</v>
      </c>
      <c r="R43" s="546"/>
      <c r="S43" s="162"/>
      <c r="T43" s="123">
        <v>0.5</v>
      </c>
      <c r="U43" s="123">
        <v>50</v>
      </c>
      <c r="V43" s="458"/>
      <c r="W43" s="162">
        <v>56.41</v>
      </c>
      <c r="X43" s="123">
        <v>52.13</v>
      </c>
      <c r="Y43" s="123">
        <v>9.18</v>
      </c>
      <c r="Z43" s="214">
        <v>0.6</v>
      </c>
    </row>
    <row r="44" spans="9:26" ht="18.75">
      <c r="J44" s="499" t="s">
        <v>26</v>
      </c>
      <c r="K44" s="472"/>
      <c r="L44" s="459"/>
      <c r="M44" s="487">
        <v>80</v>
      </c>
      <c r="N44" s="488">
        <v>5.2530000000000001</v>
      </c>
      <c r="O44" s="489">
        <v>0.66</v>
      </c>
      <c r="P44" s="490">
        <v>32.200000000000003</v>
      </c>
      <c r="Q44" s="487">
        <v>155.86000000000001</v>
      </c>
      <c r="R44" s="586"/>
      <c r="S44" s="557">
        <v>0.08</v>
      </c>
      <c r="T44" s="489"/>
      <c r="U44" s="489"/>
      <c r="V44" s="490"/>
      <c r="W44" s="557">
        <v>15.4</v>
      </c>
      <c r="X44" s="489">
        <v>58.6</v>
      </c>
      <c r="Y44" s="489">
        <v>26.6</v>
      </c>
      <c r="Z44" s="611">
        <v>0.88</v>
      </c>
    </row>
    <row r="45" spans="9:26" ht="18.75">
      <c r="J45" s="499"/>
      <c r="K45" s="472"/>
      <c r="L45" s="459"/>
      <c r="M45" s="460"/>
      <c r="N45" s="461"/>
      <c r="O45" s="462"/>
      <c r="P45" s="463"/>
      <c r="Q45" s="460"/>
      <c r="R45" s="546"/>
      <c r="S45" s="587"/>
      <c r="T45" s="462"/>
      <c r="U45" s="462"/>
      <c r="V45" s="463"/>
      <c r="W45" s="587"/>
      <c r="X45" s="462"/>
      <c r="Y45" s="462"/>
      <c r="Z45" s="621"/>
    </row>
    <row r="46" spans="9:26" ht="18.75">
      <c r="J46" s="471"/>
      <c r="K46" s="473"/>
      <c r="L46" s="466"/>
      <c r="M46" s="467"/>
      <c r="N46" s="468"/>
      <c r="O46" s="469"/>
      <c r="P46" s="470"/>
      <c r="Q46" s="467"/>
      <c r="R46" s="547"/>
      <c r="S46" s="549"/>
      <c r="T46" s="469"/>
      <c r="U46" s="469"/>
      <c r="V46" s="470"/>
      <c r="W46" s="588"/>
      <c r="X46" s="589"/>
      <c r="Y46" s="589"/>
      <c r="Z46" s="622"/>
    </row>
    <row r="47" spans="9:26" ht="18.75">
      <c r="J47" s="474"/>
      <c r="K47" s="475"/>
      <c r="L47" s="475" t="s">
        <v>27</v>
      </c>
      <c r="M47" s="476">
        <f>SUM(M40:M44)</f>
        <v>570</v>
      </c>
      <c r="N47" s="477">
        <f>SUM(N40:N46)</f>
        <v>21.082999999999998</v>
      </c>
      <c r="O47" s="477">
        <f>SUM(O40:O46)</f>
        <v>32.97</v>
      </c>
      <c r="P47" s="477">
        <f>SUM(P40:P46)</f>
        <v>86.87</v>
      </c>
      <c r="Q47" s="476">
        <f>SUM(Q40:Q46)</f>
        <v>680</v>
      </c>
      <c r="R47" s="550">
        <v>0.25</v>
      </c>
      <c r="S47" s="551">
        <f t="shared" ref="S47:Z47" si="4">SUM(S40:S46)</f>
        <v>0.35000000000000003</v>
      </c>
      <c r="T47" s="494">
        <f t="shared" si="4"/>
        <v>17.5</v>
      </c>
      <c r="U47" s="494">
        <f t="shared" si="4"/>
        <v>225</v>
      </c>
      <c r="V47" s="494">
        <f t="shared" si="4"/>
        <v>2.9000000000000004</v>
      </c>
      <c r="W47" s="551">
        <f t="shared" si="4"/>
        <v>300</v>
      </c>
      <c r="X47" s="494">
        <f t="shared" si="4"/>
        <v>300</v>
      </c>
      <c r="Y47" s="494">
        <f t="shared" si="4"/>
        <v>75</v>
      </c>
      <c r="Z47" s="608">
        <f t="shared" si="4"/>
        <v>4.5</v>
      </c>
    </row>
    <row r="48" spans="9:26" ht="18.75">
      <c r="J48" s="450" t="s">
        <v>28</v>
      </c>
      <c r="K48" s="478"/>
      <c r="L48" s="452"/>
      <c r="M48" s="453"/>
      <c r="N48" s="479"/>
      <c r="O48" s="479"/>
      <c r="P48" s="479"/>
      <c r="Q48" s="453"/>
      <c r="R48" s="453"/>
      <c r="S48" s="552"/>
      <c r="T48" s="479"/>
      <c r="U48" s="479"/>
      <c r="V48" s="479"/>
      <c r="W48" s="568"/>
      <c r="X48" s="502"/>
      <c r="Y48" s="502"/>
      <c r="Z48" s="623"/>
    </row>
    <row r="49" spans="9:28" ht="18.75">
      <c r="I49" s="433">
        <v>23</v>
      </c>
      <c r="J49" s="480" t="s">
        <v>153</v>
      </c>
      <c r="K49" s="481"/>
      <c r="L49" s="482"/>
      <c r="M49" s="483">
        <v>100</v>
      </c>
      <c r="N49" s="484">
        <v>1.1100000000000001</v>
      </c>
      <c r="O49" s="485">
        <v>3.29</v>
      </c>
      <c r="P49" s="486">
        <v>4.62</v>
      </c>
      <c r="Q49" s="483">
        <v>78.56</v>
      </c>
      <c r="R49" s="496"/>
      <c r="S49" s="548">
        <v>0.09</v>
      </c>
      <c r="T49" s="485">
        <v>7.3</v>
      </c>
      <c r="U49" s="485">
        <v>18.84</v>
      </c>
      <c r="V49" s="486">
        <v>3.37</v>
      </c>
      <c r="W49" s="548">
        <v>87.21</v>
      </c>
      <c r="X49" s="485">
        <v>32.119999999999997</v>
      </c>
      <c r="Y49" s="485">
        <v>7.62</v>
      </c>
      <c r="Z49" s="606">
        <v>0.83</v>
      </c>
      <c r="AB49" s="433" t="s">
        <v>140</v>
      </c>
    </row>
    <row r="50" spans="9:28" ht="18.75">
      <c r="I50" s="433">
        <v>106</v>
      </c>
      <c r="J50" s="480" t="s">
        <v>154</v>
      </c>
      <c r="K50" s="481"/>
      <c r="L50" s="482"/>
      <c r="M50" s="483">
        <v>250</v>
      </c>
      <c r="N50" s="484">
        <v>8.4499999999999993</v>
      </c>
      <c r="O50" s="485">
        <v>8.2799999999999994</v>
      </c>
      <c r="P50" s="486">
        <v>22.77</v>
      </c>
      <c r="Q50" s="483">
        <v>160.78</v>
      </c>
      <c r="R50" s="496"/>
      <c r="S50" s="548">
        <v>0.1</v>
      </c>
      <c r="T50" s="485">
        <v>6.88</v>
      </c>
      <c r="U50" s="485">
        <v>139.03</v>
      </c>
      <c r="V50" s="486">
        <v>0.88</v>
      </c>
      <c r="W50" s="548">
        <v>129</v>
      </c>
      <c r="X50" s="485">
        <v>125.7</v>
      </c>
      <c r="Y50" s="485">
        <v>16.05</v>
      </c>
      <c r="Z50" s="606">
        <v>0.31</v>
      </c>
    </row>
    <row r="51" spans="9:28" ht="18.75">
      <c r="I51" s="433">
        <v>284</v>
      </c>
      <c r="J51" s="471" t="s">
        <v>155</v>
      </c>
      <c r="K51" s="473"/>
      <c r="L51" s="466"/>
      <c r="M51" s="467">
        <v>240</v>
      </c>
      <c r="N51" s="468">
        <v>12.37</v>
      </c>
      <c r="O51" s="469">
        <v>14.68</v>
      </c>
      <c r="P51" s="470">
        <v>40.56</v>
      </c>
      <c r="Q51" s="467">
        <v>308.2</v>
      </c>
      <c r="R51" s="496"/>
      <c r="S51" s="549">
        <v>0.19800000000000001</v>
      </c>
      <c r="T51" s="469">
        <v>4.97</v>
      </c>
      <c r="U51" s="469">
        <v>157.13</v>
      </c>
      <c r="V51" s="470">
        <v>1</v>
      </c>
      <c r="W51" s="549">
        <v>157.27000000000001</v>
      </c>
      <c r="X51" s="469">
        <v>126.48</v>
      </c>
      <c r="Y51" s="469">
        <v>37.57</v>
      </c>
      <c r="Z51" s="607">
        <v>2.0099999999999998</v>
      </c>
    </row>
    <row r="52" spans="9:28" ht="18.75">
      <c r="I52" s="433">
        <v>349</v>
      </c>
      <c r="J52" s="471" t="s">
        <v>156</v>
      </c>
      <c r="K52" s="473"/>
      <c r="L52" s="466"/>
      <c r="M52" s="467">
        <v>200</v>
      </c>
      <c r="N52" s="468">
        <v>1.1599999999999999</v>
      </c>
      <c r="O52" s="469">
        <v>0.3</v>
      </c>
      <c r="P52" s="470">
        <v>47.26</v>
      </c>
      <c r="Q52" s="467">
        <v>196.38</v>
      </c>
      <c r="R52" s="496"/>
      <c r="S52" s="549">
        <v>2E-3</v>
      </c>
      <c r="T52" s="469">
        <v>5.35</v>
      </c>
      <c r="U52" s="469"/>
      <c r="V52" s="470">
        <v>0.2</v>
      </c>
      <c r="W52" s="549">
        <v>25.82</v>
      </c>
      <c r="X52" s="469">
        <v>46</v>
      </c>
      <c r="Y52" s="469">
        <v>18.86</v>
      </c>
      <c r="Z52" s="607">
        <v>0.96</v>
      </c>
    </row>
    <row r="53" spans="9:28" ht="18.75">
      <c r="J53" s="521" t="s">
        <v>34</v>
      </c>
      <c r="K53" s="522"/>
      <c r="L53" s="459"/>
      <c r="M53" s="487">
        <v>60</v>
      </c>
      <c r="N53" s="488">
        <v>3.36</v>
      </c>
      <c r="O53" s="489">
        <v>0.66</v>
      </c>
      <c r="P53" s="490">
        <v>29.64</v>
      </c>
      <c r="Q53" s="487">
        <v>137.94</v>
      </c>
      <c r="R53" s="590"/>
      <c r="S53" s="554">
        <v>7.0000000000000007E-2</v>
      </c>
      <c r="T53" s="556"/>
      <c r="U53" s="556"/>
      <c r="V53" s="555"/>
      <c r="W53" s="554">
        <v>13.8</v>
      </c>
      <c r="X53" s="556">
        <v>63.6</v>
      </c>
      <c r="Y53" s="556">
        <v>15</v>
      </c>
      <c r="Z53" s="610">
        <v>1.86</v>
      </c>
    </row>
    <row r="54" spans="9:28" ht="18.75">
      <c r="J54" s="521" t="s">
        <v>26</v>
      </c>
      <c r="K54" s="522"/>
      <c r="L54" s="459"/>
      <c r="M54" s="487">
        <v>30</v>
      </c>
      <c r="N54" s="488">
        <v>2.37</v>
      </c>
      <c r="O54" s="489">
        <v>0.3</v>
      </c>
      <c r="P54" s="490">
        <v>14.49</v>
      </c>
      <c r="Q54" s="487">
        <v>70.14</v>
      </c>
      <c r="R54" s="590"/>
      <c r="S54" s="557">
        <v>0.03</v>
      </c>
      <c r="T54" s="489"/>
      <c r="U54" s="489"/>
      <c r="V54" s="490"/>
      <c r="W54" s="557">
        <v>6.9</v>
      </c>
      <c r="X54" s="489">
        <v>26.1</v>
      </c>
      <c r="Y54" s="489">
        <v>9.9</v>
      </c>
      <c r="Z54" s="611">
        <v>0.33</v>
      </c>
    </row>
    <row r="55" spans="9:28" ht="18.75">
      <c r="J55" s="471"/>
      <c r="K55" s="473"/>
      <c r="L55" s="466"/>
      <c r="M55" s="467"/>
      <c r="N55" s="468"/>
      <c r="O55" s="469"/>
      <c r="P55" s="470"/>
      <c r="Q55" s="467"/>
      <c r="R55" s="547"/>
      <c r="S55" s="548"/>
      <c r="T55" s="485"/>
      <c r="U55" s="485"/>
      <c r="V55" s="486"/>
      <c r="W55" s="588"/>
      <c r="X55" s="589"/>
      <c r="Y55" s="589"/>
      <c r="Z55" s="622"/>
    </row>
    <row r="56" spans="9:28" ht="18.75">
      <c r="J56" s="523"/>
      <c r="K56" s="524"/>
      <c r="L56" s="475" t="s">
        <v>27</v>
      </c>
      <c r="M56" s="493">
        <f>SUM(M49:M54)</f>
        <v>880</v>
      </c>
      <c r="N56" s="494">
        <f>SUM(N49:N55)</f>
        <v>28.82</v>
      </c>
      <c r="O56" s="494">
        <f>SUM(O49:O55)</f>
        <v>27.51</v>
      </c>
      <c r="P56" s="494">
        <f>SUM(P49:P55)</f>
        <v>159.34000000000003</v>
      </c>
      <c r="Q56" s="493">
        <f>SUM(Q49:Q55)</f>
        <v>951.99999999999989</v>
      </c>
      <c r="R56" s="591">
        <v>0.35</v>
      </c>
      <c r="S56" s="551">
        <f t="shared" ref="S56:Z56" si="5">SUM(S49:S55)</f>
        <v>0.49</v>
      </c>
      <c r="T56" s="494">
        <f t="shared" si="5"/>
        <v>24.5</v>
      </c>
      <c r="U56" s="494">
        <f t="shared" si="5"/>
        <v>315</v>
      </c>
      <c r="V56" s="494">
        <f t="shared" si="5"/>
        <v>5.45</v>
      </c>
      <c r="W56" s="551">
        <f t="shared" si="5"/>
        <v>420</v>
      </c>
      <c r="X56" s="494">
        <f t="shared" si="5"/>
        <v>420.00000000000006</v>
      </c>
      <c r="Y56" s="494">
        <f t="shared" si="5"/>
        <v>105</v>
      </c>
      <c r="Z56" s="608">
        <f t="shared" si="5"/>
        <v>6.3</v>
      </c>
    </row>
    <row r="57" spans="9:28" ht="18.75">
      <c r="J57" s="478"/>
      <c r="K57" s="452"/>
      <c r="L57" s="452"/>
      <c r="M57" s="453"/>
      <c r="N57" s="479"/>
      <c r="O57" s="479"/>
      <c r="P57" s="479"/>
      <c r="Q57" s="453"/>
      <c r="R57" s="592"/>
      <c r="S57" s="568"/>
      <c r="T57" s="502"/>
      <c r="U57" s="502"/>
      <c r="V57" s="502"/>
      <c r="W57" s="568"/>
      <c r="X57" s="502"/>
      <c r="Y57" s="502"/>
      <c r="Z57" s="623"/>
    </row>
    <row r="58" spans="9:28" ht="18.75">
      <c r="J58" s="495" t="s">
        <v>35</v>
      </c>
      <c r="K58" s="525"/>
      <c r="L58" s="452"/>
      <c r="M58" s="496"/>
      <c r="N58" s="497"/>
      <c r="O58" s="497"/>
      <c r="P58" s="497"/>
      <c r="Q58" s="496"/>
      <c r="R58" s="496"/>
      <c r="S58" s="558"/>
      <c r="T58" s="497"/>
      <c r="U58" s="497"/>
      <c r="V58" s="497"/>
      <c r="W58" s="558"/>
      <c r="X58" s="497"/>
      <c r="Y58" s="497"/>
      <c r="Z58" s="624"/>
    </row>
    <row r="59" spans="9:28" ht="18.75">
      <c r="I59" s="433">
        <v>541</v>
      </c>
      <c r="J59" s="498" t="s">
        <v>128</v>
      </c>
      <c r="K59" s="526"/>
      <c r="L59" s="455"/>
      <c r="M59" s="456">
        <v>150</v>
      </c>
      <c r="N59" s="457">
        <v>16.100000000000001</v>
      </c>
      <c r="O59" s="123">
        <v>8.52</v>
      </c>
      <c r="P59" s="458">
        <v>18.239999999999998</v>
      </c>
      <c r="Q59" s="456">
        <v>310.89999999999998</v>
      </c>
      <c r="R59" s="561"/>
      <c r="S59" s="162">
        <v>0.21</v>
      </c>
      <c r="T59" s="123">
        <v>3.7</v>
      </c>
      <c r="U59" s="123">
        <v>135</v>
      </c>
      <c r="V59" s="458">
        <v>221.19</v>
      </c>
      <c r="W59" s="162">
        <v>79.180000000000007</v>
      </c>
      <c r="X59" s="123">
        <v>104</v>
      </c>
      <c r="Y59" s="123">
        <v>23</v>
      </c>
      <c r="Z59" s="214">
        <v>1.72</v>
      </c>
    </row>
    <row r="60" spans="9:28" ht="18.75">
      <c r="I60" s="433">
        <v>386</v>
      </c>
      <c r="J60" s="499" t="s">
        <v>157</v>
      </c>
      <c r="K60" s="472"/>
      <c r="L60" s="455"/>
      <c r="M60" s="456">
        <v>200</v>
      </c>
      <c r="N60" s="457">
        <v>1.5</v>
      </c>
      <c r="O60" s="123"/>
      <c r="P60" s="458">
        <v>22.8</v>
      </c>
      <c r="Q60" s="456">
        <v>97.1</v>
      </c>
      <c r="R60" s="561"/>
      <c r="S60" s="162"/>
      <c r="T60" s="123">
        <v>6.8</v>
      </c>
      <c r="U60" s="123"/>
      <c r="V60" s="458">
        <v>0.5</v>
      </c>
      <c r="W60" s="162">
        <v>100.82</v>
      </c>
      <c r="X60" s="123">
        <v>76</v>
      </c>
      <c r="Y60" s="123">
        <v>22</v>
      </c>
      <c r="Z60" s="214">
        <v>0.98</v>
      </c>
    </row>
    <row r="61" spans="9:28" ht="18.75">
      <c r="J61" s="527"/>
      <c r="K61" s="528"/>
      <c r="L61" s="529"/>
      <c r="M61" s="170"/>
      <c r="N61" s="530"/>
      <c r="O61" s="531"/>
      <c r="P61" s="532"/>
      <c r="Q61" s="170"/>
      <c r="R61" s="593"/>
      <c r="S61" s="594"/>
      <c r="T61" s="595"/>
      <c r="U61" s="595"/>
      <c r="V61" s="596"/>
      <c r="W61" s="594"/>
      <c r="X61" s="595"/>
      <c r="Y61" s="595"/>
      <c r="Z61" s="625"/>
    </row>
    <row r="62" spans="9:28" ht="18.75">
      <c r="J62" s="533"/>
      <c r="K62" s="534"/>
      <c r="L62" s="533" t="s">
        <v>27</v>
      </c>
      <c r="M62" s="535">
        <f>SUM(M59:M60)</f>
        <v>350</v>
      </c>
      <c r="N62" s="536">
        <f>SUM(N59:N61)</f>
        <v>17.600000000000001</v>
      </c>
      <c r="O62" s="536">
        <f>SUM(O59:O61)</f>
        <v>8.52</v>
      </c>
      <c r="P62" s="536">
        <f>SUM(P59:P61)</f>
        <v>41.04</v>
      </c>
      <c r="Q62" s="535">
        <f>SUM(Q59:Q61)</f>
        <v>408</v>
      </c>
      <c r="R62" s="564">
        <v>0.15</v>
      </c>
      <c r="S62" s="565">
        <f t="shared" ref="S62:Z62" si="6">SUM(S59:S61)</f>
        <v>0.21</v>
      </c>
      <c r="T62" s="566">
        <f t="shared" si="6"/>
        <v>10.5</v>
      </c>
      <c r="U62" s="566">
        <f t="shared" si="6"/>
        <v>135</v>
      </c>
      <c r="V62" s="567">
        <f t="shared" si="6"/>
        <v>221.69</v>
      </c>
      <c r="W62" s="597">
        <f t="shared" si="6"/>
        <v>180</v>
      </c>
      <c r="X62" s="570">
        <f t="shared" si="6"/>
        <v>180</v>
      </c>
      <c r="Y62" s="570">
        <f t="shared" si="6"/>
        <v>45</v>
      </c>
      <c r="Z62" s="614">
        <f t="shared" si="6"/>
        <v>2.7</v>
      </c>
    </row>
    <row r="63" spans="9:28" ht="18.75">
      <c r="J63" s="533"/>
      <c r="K63" s="534"/>
      <c r="L63" s="534"/>
      <c r="M63" s="535"/>
      <c r="N63" s="536"/>
      <c r="O63" s="536"/>
      <c r="P63" s="536"/>
      <c r="Q63" s="535"/>
      <c r="R63" s="568"/>
      <c r="S63" s="569"/>
      <c r="T63" s="570"/>
      <c r="U63" s="570"/>
      <c r="V63" s="567"/>
      <c r="W63" s="523"/>
      <c r="X63" s="598"/>
      <c r="Y63" s="598"/>
      <c r="Z63" s="626"/>
    </row>
    <row r="64" spans="9:28" ht="18.75">
      <c r="J64" s="518"/>
      <c r="K64" s="515"/>
      <c r="L64" s="515" t="s">
        <v>39</v>
      </c>
      <c r="M64" s="506"/>
      <c r="N64" s="505">
        <f>N47+N56+N62</f>
        <v>67.503</v>
      </c>
      <c r="O64" s="505">
        <f>O47+O56+O62</f>
        <v>69</v>
      </c>
      <c r="P64" s="507">
        <f>P47+P56+P62</f>
        <v>287.25000000000006</v>
      </c>
      <c r="Q64" s="572" t="s">
        <v>40</v>
      </c>
      <c r="R64" s="599" t="s">
        <v>41</v>
      </c>
      <c r="S64" s="600">
        <f t="shared" ref="S64:Z64" si="7">S47+S56+S62</f>
        <v>1.05</v>
      </c>
      <c r="T64" s="575">
        <f t="shared" si="7"/>
        <v>52.5</v>
      </c>
      <c r="U64" s="575">
        <f t="shared" si="7"/>
        <v>675</v>
      </c>
      <c r="V64" s="575">
        <f t="shared" si="7"/>
        <v>230.04</v>
      </c>
      <c r="W64" s="575">
        <f t="shared" si="7"/>
        <v>900</v>
      </c>
      <c r="X64" s="601">
        <f t="shared" si="7"/>
        <v>900</v>
      </c>
      <c r="Y64" s="601">
        <f t="shared" si="7"/>
        <v>225</v>
      </c>
      <c r="Z64" s="627">
        <f t="shared" si="7"/>
        <v>13.5</v>
      </c>
    </row>
    <row r="65" spans="2:51" ht="18.75">
      <c r="J65" s="508"/>
      <c r="K65" s="509"/>
      <c r="L65" s="509"/>
      <c r="M65" s="510"/>
      <c r="N65" s="511"/>
      <c r="O65" s="511"/>
      <c r="P65" s="511"/>
      <c r="Q65" s="632">
        <f>Q47+Q56+Q62</f>
        <v>2040</v>
      </c>
      <c r="R65" s="633">
        <f>R47+R56+R62</f>
        <v>0.75</v>
      </c>
      <c r="S65" s="634"/>
      <c r="T65" s="579"/>
      <c r="U65" s="579"/>
      <c r="V65" s="579"/>
      <c r="W65" s="579"/>
      <c r="X65" s="579"/>
      <c r="Y65" s="579"/>
      <c r="Z65" s="617"/>
    </row>
    <row r="66" spans="2:51">
      <c r="J66" s="628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35"/>
    </row>
    <row r="67" spans="2:51">
      <c r="J67" s="630"/>
      <c r="K67" s="631"/>
      <c r="L67" s="631"/>
      <c r="M67" s="631"/>
      <c r="N67" s="631"/>
      <c r="O67" s="631"/>
      <c r="P67" s="631"/>
      <c r="Q67" s="631"/>
      <c r="R67" s="631"/>
      <c r="S67" s="631"/>
      <c r="T67" s="631"/>
      <c r="U67" s="631"/>
      <c r="V67" s="631"/>
      <c r="W67" s="631"/>
      <c r="X67" s="631"/>
      <c r="Y67" s="631"/>
      <c r="Z67" s="636"/>
    </row>
    <row r="68" spans="2:51" s="31" customFormat="1" ht="30" customHeight="1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</row>
    <row r="69" spans="2:51" s="31" customFormat="1" ht="30" customHeight="1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</row>
    <row r="70" spans="2:51" s="31" customFormat="1" ht="30" customHeight="1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</row>
    <row r="71" spans="2:51" s="31" customFormat="1" ht="30" customHeight="1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</row>
    <row r="72" spans="2:51" s="31" customFormat="1" ht="30" customHeight="1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</row>
    <row r="73" spans="2:51" s="31" customFormat="1" ht="30" customHeight="1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</row>
    <row r="74" spans="2:51" s="31" customFormat="1" ht="30" customHeight="1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</row>
    <row r="75" spans="2:51" s="31" customFormat="1" ht="30" customHeight="1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</row>
    <row r="76" spans="2:51" s="31" customFormat="1" ht="30" customHeight="1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</row>
    <row r="77" spans="2:51" s="31" customFormat="1" ht="30" customHeight="1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</row>
    <row r="78" spans="2:51" s="31" customFormat="1" ht="30" customHeight="1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</row>
    <row r="79" spans="2:51" s="31" customFormat="1" ht="30" customHeight="1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</row>
    <row r="80" spans="2:51" s="31" customFormat="1" ht="30" customHeight="1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</row>
    <row r="81" spans="2:51" s="31" customFormat="1" ht="30" customHeight="1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</row>
    <row r="82" spans="2:51" s="31" customFormat="1" ht="30" customHeight="1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</row>
    <row r="83" spans="2:51" s="31" customFormat="1" ht="30" customHeight="1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</row>
    <row r="84" spans="2:51" s="31" customFormat="1" ht="30" customHeight="1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</row>
    <row r="85" spans="2:51" s="31" customFormat="1" ht="30" customHeight="1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</row>
    <row r="86" spans="2:51" s="31" customFormat="1" ht="30" customHeight="1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</row>
    <row r="87" spans="2:51" s="31" customFormat="1" ht="30" customHeight="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</row>
    <row r="88" spans="2:51" s="31" customFormat="1" ht="30" customHeight="1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</row>
    <row r="89" spans="2:51" s="31" customFormat="1" ht="30" customHeight="1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</row>
    <row r="90" spans="2:51" s="31" customFormat="1" ht="30" customHeight="1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</row>
    <row r="91" spans="2:51" s="31" customFormat="1" ht="30" customHeight="1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</row>
    <row r="92" spans="2:51" s="31" customFormat="1" ht="30" customHeight="1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</row>
    <row r="93" spans="2:51" s="31" customFormat="1" ht="30" customHeight="1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</row>
    <row r="94" spans="2:51" s="31" customFormat="1" ht="30" customHeight="1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</row>
    <row r="95" spans="2:51" s="31" customFormat="1" ht="30" customHeight="1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</row>
    <row r="96" spans="2:51" s="31" customFormat="1" ht="30" customHeight="1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</row>
    <row r="97" spans="2:51" s="31" customFormat="1" ht="30" customHeight="1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</row>
    <row r="98" spans="2:51" s="31" customFormat="1" ht="30" customHeight="1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</row>
    <row r="99" spans="2:51" s="31" customFormat="1" ht="30" customHeight="1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</row>
    <row r="100" spans="2:51" s="31" customFormat="1" ht="30" customHeight="1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</row>
    <row r="101" spans="2:51" s="31" customFormat="1" ht="30" customHeight="1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</row>
    <row r="102" spans="2:51" s="31" customFormat="1" ht="30" customHeight="1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</row>
    <row r="103" spans="2:51" s="31" customFormat="1" ht="30" customHeight="1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</row>
    <row r="104" spans="2:51" s="31" customFormat="1" ht="30" customHeight="1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</row>
    <row r="105" spans="2:51" s="31" customFormat="1" ht="30" customHeight="1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</row>
    <row r="106" spans="2:51" s="31" customFormat="1" ht="30" customHeight="1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</row>
    <row r="107" spans="2:51" s="31" customFormat="1" ht="30" customHeight="1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</row>
    <row r="108" spans="2:51" s="31" customFormat="1" ht="30" customHeight="1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</row>
    <row r="109" spans="2:51" s="31" customFormat="1" ht="30" customHeight="1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</row>
    <row r="110" spans="2:51" s="31" customFormat="1" ht="30" customHeight="1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</row>
    <row r="111" spans="2:51" s="31" customFormat="1" ht="30" customHeight="1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</row>
    <row r="112" spans="2:51" s="31" customFormat="1" ht="30" customHeight="1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</row>
    <row r="113" spans="2:51" s="31" customFormat="1" ht="30" customHeight="1"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</row>
    <row r="114" spans="2:51" s="31" customFormat="1" ht="30" customHeight="1"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</row>
    <row r="115" spans="2:51" s="31" customFormat="1" ht="30" customHeight="1"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</row>
    <row r="116" spans="2:51" s="31" customFormat="1" ht="30" customHeight="1"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</row>
    <row r="117" spans="2:51" s="31" customFormat="1" ht="30" customHeight="1"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</row>
    <row r="118" spans="2:51" s="31" customFormat="1" ht="30" customHeight="1"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</row>
    <row r="119" spans="2:51" s="31" customFormat="1" ht="30" customHeight="1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3"/>
      <c r="AW119" s="113"/>
      <c r="AX119" s="113"/>
      <c r="AY119" s="113"/>
    </row>
    <row r="120" spans="2:51" s="31" customFormat="1" ht="30" customHeight="1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</row>
    <row r="121" spans="2:51" s="31" customFormat="1" ht="30" customHeight="1"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</row>
    <row r="122" spans="2:51" s="31" customFormat="1" ht="30" customHeight="1"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</row>
    <row r="123" spans="2:51" s="31" customFormat="1" ht="30" customHeight="1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</row>
    <row r="124" spans="2:51" s="31" customFormat="1" ht="30" customHeight="1"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</row>
    <row r="125" spans="2:51" s="31" customFormat="1" ht="30" customHeight="1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</row>
    <row r="126" spans="2:51" s="31" customFormat="1" ht="30" customHeight="1"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</row>
    <row r="127" spans="2:51" s="31" customFormat="1" ht="30" customHeight="1"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</row>
    <row r="128" spans="2:51" s="31" customFormat="1" ht="30" customHeight="1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</row>
    <row r="129" spans="2:51" s="31" customFormat="1" ht="30" customHeight="1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</row>
    <row r="130" spans="2:51" s="31" customFormat="1" ht="30" customHeight="1"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</row>
    <row r="131" spans="2:51" s="31" customFormat="1" ht="30" customHeight="1"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</row>
    <row r="132" spans="2:51" s="31" customFormat="1" ht="30" customHeight="1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</row>
    <row r="133" spans="2:51" s="31" customFormat="1" ht="30" customHeight="1"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</row>
    <row r="134" spans="2:51" s="31" customFormat="1" ht="30" customHeight="1"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</row>
    <row r="135" spans="2:51" s="31" customFormat="1" ht="30" customHeight="1"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</row>
    <row r="136" spans="2:51" s="31" customFormat="1" ht="30" customHeight="1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</row>
    <row r="137" spans="2:51" s="31" customFormat="1" ht="30" customHeight="1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</row>
    <row r="138" spans="2:51" s="31" customFormat="1" ht="30" customHeight="1"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</row>
    <row r="139" spans="2:51" s="31" customFormat="1" ht="30" customHeight="1"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</row>
    <row r="140" spans="2:51" s="31" customFormat="1" ht="30" customHeight="1"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</row>
    <row r="141" spans="2:51" s="31" customFormat="1" ht="30" customHeight="1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</row>
    <row r="142" spans="2:51" s="31" customFormat="1" ht="30" customHeight="1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</row>
    <row r="143" spans="2:51" s="31" customFormat="1" ht="30" customHeight="1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</row>
    <row r="144" spans="2:51" s="31" customFormat="1" ht="30" customHeight="1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</row>
    <row r="145" spans="2:51" s="31" customFormat="1" ht="30" customHeight="1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</row>
    <row r="146" spans="2:51" s="31" customFormat="1" ht="30" customHeight="1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</row>
    <row r="147" spans="2:51" s="31" customFormat="1" ht="30" customHeight="1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</row>
    <row r="148" spans="2:51" s="31" customFormat="1" ht="30" customHeight="1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</row>
    <row r="149" spans="2:51" s="31" customFormat="1" ht="30" customHeight="1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</row>
    <row r="150" spans="2:51" s="31" customFormat="1" ht="30" customHeight="1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</row>
    <row r="151" spans="2:51" s="31" customFormat="1" ht="30" customHeight="1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</row>
    <row r="152" spans="2:51" s="31" customFormat="1" ht="30" customHeight="1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</row>
    <row r="153" spans="2:51" s="31" customFormat="1" ht="30" customHeight="1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</row>
    <row r="154" spans="2:51" s="31" customFormat="1" ht="30" customHeight="1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</row>
    <row r="155" spans="2:51" s="31" customFormat="1" ht="30" customHeight="1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</row>
    <row r="156" spans="2:51" s="31" customFormat="1" ht="30" customHeight="1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</row>
    <row r="157" spans="2:51" s="31" customFormat="1" ht="30" customHeight="1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</row>
    <row r="158" spans="2:51" s="31" customFormat="1" ht="30" customHeight="1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</row>
    <row r="159" spans="2:51" s="31" customFormat="1" ht="30" customHeight="1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</row>
    <row r="160" spans="2:51" s="31" customFormat="1" ht="30" customHeight="1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</row>
    <row r="161" spans="2:51" s="31" customFormat="1" ht="30" customHeight="1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</row>
    <row r="162" spans="2:51" s="31" customFormat="1" ht="30" customHeight="1"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</row>
    <row r="163" spans="2:51" s="31" customFormat="1" ht="30" customHeight="1"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</row>
    <row r="164" spans="2:51" s="31" customFormat="1" ht="30" customHeight="1"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</row>
    <row r="165" spans="2:51" s="31" customFormat="1" ht="30" customHeight="1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</row>
    <row r="166" spans="2:51" s="31" customFormat="1" ht="30" customHeight="1"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</row>
    <row r="167" spans="2:51" s="31" customFormat="1" ht="30" customHeight="1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</row>
    <row r="168" spans="2:51" s="31" customFormat="1" ht="30" customHeight="1"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</row>
    <row r="169" spans="2:51" s="31" customFormat="1" ht="30" customHeight="1"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</row>
    <row r="170" spans="2:51" s="31" customFormat="1" ht="30" customHeight="1"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</row>
    <row r="171" spans="2:51" s="31" customFormat="1" ht="30" customHeight="1"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</row>
    <row r="172" spans="2:51" s="31" customFormat="1" ht="30" customHeight="1"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</row>
    <row r="173" spans="2:51" s="31" customFormat="1" ht="30" customHeight="1"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</row>
    <row r="174" spans="2:51" s="31" customFormat="1" ht="30" customHeight="1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</row>
    <row r="175" spans="2:51" s="31" customFormat="1" ht="30" customHeight="1"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</row>
    <row r="176" spans="2:51" s="31" customFormat="1" ht="30" customHeight="1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</row>
    <row r="177" spans="2:51" s="31" customFormat="1" ht="30" customHeight="1"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</row>
    <row r="178" spans="2:51" s="31" customFormat="1" ht="30" customHeight="1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</row>
    <row r="179" spans="2:51" s="31" customFormat="1" ht="30" customHeight="1"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</row>
    <row r="180" spans="2:51" s="31" customFormat="1" ht="30" customHeight="1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</row>
    <row r="181" spans="2:51" s="31" customFormat="1" ht="30" customHeight="1"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</row>
    <row r="182" spans="2:51" s="31" customFormat="1" ht="30" customHeight="1"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</row>
    <row r="183" spans="2:51" s="31" customFormat="1" ht="30" customHeight="1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</row>
    <row r="184" spans="2:51" s="31" customFormat="1" ht="30" customHeight="1"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</row>
    <row r="185" spans="2:51" s="31" customFormat="1" ht="30" customHeight="1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</row>
    <row r="186" spans="2:51" s="31" customFormat="1" ht="30" customHeight="1"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</row>
    <row r="187" spans="2:51" s="31" customFormat="1" ht="30" customHeight="1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</row>
    <row r="188" spans="2:51" s="31" customFormat="1" ht="30" customHeight="1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</row>
    <row r="189" spans="2:51" s="31" customFormat="1" ht="30" customHeight="1"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</row>
    <row r="190" spans="2:51" s="31" customFormat="1" ht="30" customHeight="1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</row>
    <row r="191" spans="2:51" s="31" customFormat="1" ht="30" customHeight="1"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</row>
    <row r="192" spans="2:51" s="31" customFormat="1" ht="30" customHeight="1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</row>
    <row r="193" spans="2:51" s="31" customFormat="1" ht="30" customHeight="1"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</row>
    <row r="194" spans="2:51" s="31" customFormat="1" ht="30" customHeight="1"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</row>
    <row r="195" spans="2:51" s="31" customFormat="1" ht="30" customHeight="1"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</row>
    <row r="196" spans="2:51" s="31" customFormat="1" ht="30" customHeight="1"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</row>
    <row r="197" spans="2:51" s="31" customFormat="1" ht="30" customHeight="1"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</row>
    <row r="198" spans="2:51" s="31" customFormat="1" ht="30" customHeight="1"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</row>
    <row r="199" spans="2:51" s="31" customFormat="1" ht="30" customHeight="1"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</row>
    <row r="200" spans="2:51" s="31" customFormat="1" ht="30" customHeight="1"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</row>
    <row r="201" spans="2:51" s="31" customFormat="1" ht="30" customHeight="1"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</row>
    <row r="202" spans="2:51" s="31" customFormat="1" ht="30" customHeight="1"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</row>
    <row r="203" spans="2:51" s="31" customFormat="1" ht="30" customHeight="1"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</row>
    <row r="204" spans="2:51" s="31" customFormat="1" ht="30" customHeight="1"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</row>
    <row r="205" spans="2:51" s="31" customFormat="1" ht="30" customHeight="1"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</row>
    <row r="206" spans="2:51" s="31" customFormat="1" ht="30" customHeight="1"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</row>
    <row r="207" spans="2:51" s="31" customFormat="1" ht="30" customHeight="1"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</row>
    <row r="208" spans="2:51" s="31" customFormat="1" ht="30" customHeight="1"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</row>
    <row r="209" spans="2:51" s="31" customFormat="1" ht="30" customHeight="1"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</row>
    <row r="210" spans="2:51" s="31" customFormat="1" ht="30" customHeight="1"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</row>
  </sheetData>
  <pageMargins left="0.7" right="0.7" top="0.75" bottom="0.75" header="0.3" footer="0.3"/>
  <pageSetup paperSize="9" scale="1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H1:AJ62"/>
  <sheetViews>
    <sheetView showWhiteSpace="0" topLeftCell="H24" zoomScale="75" zoomScaleNormal="75" workbookViewId="0">
      <selection activeCell="AL54" sqref="AL54"/>
    </sheetView>
  </sheetViews>
  <sheetFormatPr defaultColWidth="9.140625" defaultRowHeight="23.25"/>
  <cols>
    <col min="2" max="2" width="34.28515625" customWidth="1"/>
    <col min="3" max="3" width="14.5703125" customWidth="1"/>
    <col min="5" max="5" width="12.5703125" customWidth="1"/>
    <col min="6" max="6" width="24.5703125" customWidth="1"/>
    <col min="10" max="10" width="12.28515625" style="31" customWidth="1"/>
    <col min="11" max="11" width="12.5703125" style="31" customWidth="1"/>
    <col min="12" max="12" width="44.5703125" style="31" customWidth="1"/>
    <col min="13" max="13" width="13.5703125" style="31" customWidth="1"/>
    <col min="14" max="14" width="12.85546875" style="31" customWidth="1"/>
    <col min="15" max="15" width="13.42578125" style="31" customWidth="1"/>
    <col min="16" max="16" width="14.28515625" style="31" customWidth="1"/>
    <col min="17" max="17" width="23.28515625" style="31" customWidth="1"/>
    <col min="18" max="18" width="17.5703125" style="31" customWidth="1"/>
    <col min="19" max="19" width="13.140625" style="31" customWidth="1"/>
    <col min="20" max="20" width="10.85546875" style="31" customWidth="1"/>
    <col min="21" max="21" width="17.140625" style="31" customWidth="1"/>
    <col min="22" max="22" width="0.140625" style="31" customWidth="1"/>
    <col min="23" max="23" width="11.140625" style="31" customWidth="1"/>
    <col min="24" max="24" width="20" style="31" customWidth="1"/>
    <col min="25" max="25" width="11.42578125" style="31" customWidth="1"/>
    <col min="26" max="26" width="12.85546875" style="31" customWidth="1"/>
    <col min="27" max="28" width="9.140625" style="31"/>
    <col min="29" max="29" width="17.42578125" style="31" customWidth="1"/>
    <col min="30" max="30" width="11.42578125" style="31" customWidth="1"/>
    <col min="31" max="31" width="10.7109375" style="31" customWidth="1"/>
    <col min="32" max="36" width="9.140625" style="31"/>
  </cols>
  <sheetData>
    <row r="1" spans="9:26" ht="36">
      <c r="J1" s="1520"/>
      <c r="K1" s="1521"/>
      <c r="L1" s="1522"/>
      <c r="M1" s="1523"/>
      <c r="N1" s="1524"/>
      <c r="O1" s="1524"/>
      <c r="P1" s="1524"/>
      <c r="Q1" s="1524"/>
      <c r="R1" s="1524"/>
      <c r="S1" s="1524"/>
      <c r="T1" s="1524"/>
      <c r="U1" s="1524"/>
      <c r="V1" s="1524"/>
      <c r="W1" s="1524"/>
      <c r="X1" s="1524"/>
      <c r="Y1" s="1524"/>
      <c r="Z1" s="1525"/>
    </row>
    <row r="2" spans="9:26" ht="36">
      <c r="J2" s="1526"/>
      <c r="K2" s="1527"/>
      <c r="L2" s="1528"/>
      <c r="M2" s="1529"/>
      <c r="N2" s="1530"/>
      <c r="O2" s="1530"/>
      <c r="P2" s="1530"/>
      <c r="Q2" s="1530"/>
      <c r="R2" s="1530"/>
      <c r="S2" s="1530"/>
      <c r="T2" s="1530"/>
      <c r="U2" s="1530"/>
      <c r="V2" s="1530"/>
      <c r="W2" s="1530"/>
      <c r="X2" s="1530"/>
      <c r="Y2" s="1530"/>
      <c r="Z2" s="1531"/>
    </row>
    <row r="3" spans="9:26">
      <c r="I3" s="1"/>
      <c r="J3" s="240" t="s">
        <v>108</v>
      </c>
      <c r="K3" s="241"/>
      <c r="L3" s="241"/>
      <c r="M3" s="242"/>
      <c r="N3" s="243"/>
      <c r="O3" s="243"/>
      <c r="P3" s="243"/>
      <c r="Q3" s="326"/>
      <c r="R3" s="326"/>
      <c r="S3" s="327"/>
      <c r="T3" s="243"/>
      <c r="U3" s="243"/>
      <c r="V3" s="243"/>
      <c r="W3" s="327"/>
      <c r="X3" s="243"/>
      <c r="Y3" s="243"/>
      <c r="Z3" s="325"/>
    </row>
    <row r="4" spans="9:26">
      <c r="I4" s="1"/>
      <c r="J4" s="244" t="s">
        <v>158</v>
      </c>
      <c r="K4" s="245"/>
      <c r="L4" s="245"/>
      <c r="M4" s="246" t="s">
        <v>2</v>
      </c>
      <c r="N4" s="247"/>
      <c r="O4" s="248" t="s">
        <v>3</v>
      </c>
      <c r="P4" s="249"/>
      <c r="Q4" s="258" t="s">
        <v>4</v>
      </c>
      <c r="R4" s="258"/>
      <c r="S4" s="317"/>
      <c r="T4" s="249" t="s">
        <v>5</v>
      </c>
      <c r="U4" s="249"/>
      <c r="V4" s="249"/>
      <c r="W4" s="339"/>
      <c r="X4" s="339" t="s">
        <v>6</v>
      </c>
      <c r="Y4" s="249"/>
      <c r="Z4" s="406"/>
    </row>
    <row r="5" spans="9:26">
      <c r="I5" s="1"/>
      <c r="J5" s="250" t="s">
        <v>7</v>
      </c>
      <c r="K5" s="251"/>
      <c r="L5" s="241"/>
      <c r="M5" s="252" t="s">
        <v>8</v>
      </c>
      <c r="N5" s="253" t="s">
        <v>9</v>
      </c>
      <c r="O5" s="250" t="s">
        <v>10</v>
      </c>
      <c r="P5" s="240" t="s">
        <v>11</v>
      </c>
      <c r="Q5" s="252" t="s">
        <v>12</v>
      </c>
      <c r="R5" s="340"/>
      <c r="S5" s="341" t="s">
        <v>13</v>
      </c>
      <c r="T5" s="342" t="s">
        <v>14</v>
      </c>
      <c r="U5" s="343" t="s">
        <v>15</v>
      </c>
      <c r="V5" s="342" t="s">
        <v>16</v>
      </c>
      <c r="W5" s="341" t="s">
        <v>17</v>
      </c>
      <c r="X5" s="342" t="s">
        <v>18</v>
      </c>
      <c r="Y5" s="342" t="s">
        <v>19</v>
      </c>
      <c r="Z5" s="407" t="s">
        <v>20</v>
      </c>
    </row>
    <row r="6" spans="9:26">
      <c r="I6" s="1"/>
      <c r="J6" s="254"/>
      <c r="K6" s="254"/>
      <c r="L6" s="255"/>
      <c r="M6" s="256"/>
      <c r="N6" s="257"/>
      <c r="O6" s="257"/>
      <c r="P6" s="257"/>
      <c r="Q6" s="344"/>
      <c r="R6" s="344"/>
      <c r="S6" s="345"/>
      <c r="T6" s="257"/>
      <c r="U6" s="257"/>
      <c r="V6" s="257"/>
      <c r="W6" s="345"/>
      <c r="X6" s="257"/>
      <c r="Y6" s="257"/>
      <c r="Z6" s="408"/>
    </row>
    <row r="7" spans="9:26">
      <c r="I7" s="1"/>
      <c r="J7" s="258" t="s">
        <v>21</v>
      </c>
      <c r="K7" s="259"/>
      <c r="L7" s="260"/>
      <c r="M7" s="261"/>
      <c r="N7" s="262"/>
      <c r="O7" s="262"/>
      <c r="P7" s="262"/>
      <c r="Q7" s="346"/>
      <c r="R7" s="346"/>
      <c r="S7" s="347"/>
      <c r="T7" s="262"/>
      <c r="U7" s="262"/>
      <c r="V7" s="262"/>
      <c r="W7" s="347"/>
      <c r="X7" s="262"/>
      <c r="Y7" s="262"/>
      <c r="Z7" s="409"/>
    </row>
    <row r="8" spans="9:26">
      <c r="I8" s="1">
        <v>391</v>
      </c>
      <c r="J8" s="263" t="s">
        <v>159</v>
      </c>
      <c r="K8" s="264"/>
      <c r="L8" s="265"/>
      <c r="M8" s="266">
        <v>210</v>
      </c>
      <c r="N8" s="267">
        <v>12.61</v>
      </c>
      <c r="O8" s="268">
        <v>22.7</v>
      </c>
      <c r="P8" s="269">
        <v>6.15</v>
      </c>
      <c r="Q8" s="266">
        <v>321.99</v>
      </c>
      <c r="R8" s="348"/>
      <c r="S8" s="349">
        <v>0.19</v>
      </c>
      <c r="T8" s="268">
        <v>5.67</v>
      </c>
      <c r="U8" s="268">
        <v>154.22999999999999</v>
      </c>
      <c r="V8" s="269">
        <v>207</v>
      </c>
      <c r="W8" s="349">
        <v>34.700000000000003</v>
      </c>
      <c r="X8" s="268">
        <v>18.3</v>
      </c>
      <c r="Y8" s="268">
        <v>3.7</v>
      </c>
      <c r="Z8" s="410">
        <v>8.8999999999999996E-2</v>
      </c>
    </row>
    <row r="9" spans="9:26">
      <c r="I9" s="1">
        <v>386</v>
      </c>
      <c r="J9" s="263" t="s">
        <v>37</v>
      </c>
      <c r="K9" s="265"/>
      <c r="L9" s="270"/>
      <c r="M9" s="266">
        <v>200</v>
      </c>
      <c r="N9" s="267">
        <v>8.48</v>
      </c>
      <c r="O9" s="268">
        <v>3.008</v>
      </c>
      <c r="P9" s="269">
        <v>11.808</v>
      </c>
      <c r="Q9" s="350">
        <v>107.008</v>
      </c>
      <c r="R9" s="351"/>
      <c r="S9" s="349">
        <v>6.4000000000000001E-2</v>
      </c>
      <c r="T9" s="268">
        <v>1.2</v>
      </c>
      <c r="U9" s="268">
        <v>20.77</v>
      </c>
      <c r="V9" s="269"/>
      <c r="W9" s="349">
        <v>213.5</v>
      </c>
      <c r="X9" s="268">
        <v>190</v>
      </c>
      <c r="Y9" s="268">
        <v>30</v>
      </c>
      <c r="Z9" s="410">
        <v>0.21</v>
      </c>
    </row>
    <row r="10" spans="9:26">
      <c r="I10" s="1">
        <v>377</v>
      </c>
      <c r="J10" s="271" t="s">
        <v>60</v>
      </c>
      <c r="K10" s="270"/>
      <c r="L10" s="272"/>
      <c r="M10" s="273">
        <v>200</v>
      </c>
      <c r="N10" s="274">
        <v>0.53</v>
      </c>
      <c r="O10" s="275"/>
      <c r="P10" s="276">
        <v>9.8699999999999992</v>
      </c>
      <c r="Q10" s="273">
        <v>41.6</v>
      </c>
      <c r="R10" s="348"/>
      <c r="S10" s="349"/>
      <c r="T10" s="268">
        <v>8.1300000000000008</v>
      </c>
      <c r="U10" s="268"/>
      <c r="V10" s="269"/>
      <c r="W10" s="349">
        <v>15.33</v>
      </c>
      <c r="X10" s="268">
        <v>23.2</v>
      </c>
      <c r="Y10" s="268">
        <v>12.27</v>
      </c>
      <c r="Z10" s="410">
        <v>2.13</v>
      </c>
    </row>
    <row r="11" spans="9:26">
      <c r="I11" s="1"/>
      <c r="J11" s="277" t="s">
        <v>26</v>
      </c>
      <c r="K11" s="278"/>
      <c r="L11" s="278"/>
      <c r="M11" s="279">
        <v>60</v>
      </c>
      <c r="N11" s="280">
        <v>3.94</v>
      </c>
      <c r="O11" s="281">
        <v>0.5</v>
      </c>
      <c r="P11" s="282">
        <v>24.15</v>
      </c>
      <c r="Q11" s="279">
        <v>116.9</v>
      </c>
      <c r="R11" s="352"/>
      <c r="S11" s="353">
        <v>0.05</v>
      </c>
      <c r="T11" s="282"/>
      <c r="U11" s="281"/>
      <c r="V11" s="282"/>
      <c r="W11" s="353">
        <v>11.5</v>
      </c>
      <c r="X11" s="281">
        <v>43.5</v>
      </c>
      <c r="Y11" s="281">
        <v>16.5</v>
      </c>
      <c r="Z11" s="411">
        <v>0.55000000000000004</v>
      </c>
    </row>
    <row r="12" spans="9:26">
      <c r="I12" s="1"/>
      <c r="J12" s="283"/>
      <c r="K12" s="284"/>
      <c r="L12" s="285"/>
      <c r="M12" s="286"/>
      <c r="N12" s="287"/>
      <c r="O12" s="288"/>
      <c r="P12" s="289"/>
      <c r="Q12" s="286"/>
      <c r="R12" s="346"/>
      <c r="S12" s="354"/>
      <c r="T12" s="288"/>
      <c r="U12" s="288"/>
      <c r="V12" s="289"/>
      <c r="W12" s="354"/>
      <c r="X12" s="288"/>
      <c r="Y12" s="288"/>
      <c r="Z12" s="412"/>
    </row>
    <row r="13" spans="9:26">
      <c r="I13" s="1"/>
      <c r="J13" s="290"/>
      <c r="K13" s="291"/>
      <c r="L13" s="291" t="s">
        <v>27</v>
      </c>
      <c r="M13" s="292">
        <f>M8+M9+M10+M11</f>
        <v>670</v>
      </c>
      <c r="N13" s="293">
        <f>N8+N9+N10+N11</f>
        <v>25.560000000000002</v>
      </c>
      <c r="O13" s="293">
        <f>SUM(O8:O12)</f>
        <v>26.207999999999998</v>
      </c>
      <c r="P13" s="293">
        <f>SUM(P8:P12)</f>
        <v>51.977999999999994</v>
      </c>
      <c r="Q13" s="355">
        <f>SUM(Q8:Q12)</f>
        <v>587.49800000000005</v>
      </c>
      <c r="R13" s="356">
        <v>0.25</v>
      </c>
      <c r="S13" s="357">
        <f t="shared" ref="S13:Z13" si="0">SUM(S8:S12)</f>
        <v>0.30399999999999999</v>
      </c>
      <c r="T13" s="310">
        <f t="shared" si="0"/>
        <v>15</v>
      </c>
      <c r="U13" s="310">
        <f t="shared" si="0"/>
        <v>175</v>
      </c>
      <c r="V13" s="310">
        <f t="shared" si="0"/>
        <v>207</v>
      </c>
      <c r="W13" s="357">
        <f t="shared" si="0"/>
        <v>275.02999999999997</v>
      </c>
      <c r="X13" s="310">
        <f t="shared" si="0"/>
        <v>275</v>
      </c>
      <c r="Y13" s="310">
        <f t="shared" si="0"/>
        <v>62.47</v>
      </c>
      <c r="Z13" s="413">
        <f t="shared" si="0"/>
        <v>2.9790000000000001</v>
      </c>
    </row>
    <row r="14" spans="9:26">
      <c r="I14" s="1"/>
      <c r="J14" s="258" t="s">
        <v>28</v>
      </c>
      <c r="K14" s="294"/>
      <c r="L14" s="260"/>
      <c r="M14" s="261"/>
      <c r="N14" s="295"/>
      <c r="O14" s="295"/>
      <c r="P14" s="295"/>
      <c r="Q14" s="261"/>
      <c r="R14" s="358"/>
      <c r="S14" s="359"/>
      <c r="T14" s="295"/>
      <c r="U14" s="295"/>
      <c r="V14" s="295"/>
      <c r="W14" s="359"/>
      <c r="X14" s="295"/>
      <c r="Y14" s="295"/>
      <c r="Z14" s="414"/>
    </row>
    <row r="15" spans="9:26">
      <c r="I15" s="1">
        <v>20</v>
      </c>
      <c r="J15" s="296" t="s">
        <v>160</v>
      </c>
      <c r="K15" s="297"/>
      <c r="L15" s="298"/>
      <c r="M15" s="299">
        <v>100</v>
      </c>
      <c r="N15" s="300">
        <v>0.67</v>
      </c>
      <c r="O15" s="301">
        <v>6.09</v>
      </c>
      <c r="P15" s="302">
        <v>1.81</v>
      </c>
      <c r="Q15" s="303">
        <v>64.650000000000006</v>
      </c>
      <c r="R15" s="358"/>
      <c r="S15" s="360">
        <v>0.03</v>
      </c>
      <c r="T15" s="301">
        <v>6.66</v>
      </c>
      <c r="U15" s="301"/>
      <c r="V15" s="302">
        <v>2.74</v>
      </c>
      <c r="W15" s="360">
        <v>66.150000000000006</v>
      </c>
      <c r="X15" s="301">
        <v>28.62</v>
      </c>
      <c r="Y15" s="301">
        <v>7.3</v>
      </c>
      <c r="Z15" s="415">
        <v>0.48</v>
      </c>
    </row>
    <row r="16" spans="9:26">
      <c r="I16" s="1">
        <v>11</v>
      </c>
      <c r="J16" s="296" t="s">
        <v>161</v>
      </c>
      <c r="K16" s="297"/>
      <c r="L16" s="298"/>
      <c r="M16" s="303">
        <v>200</v>
      </c>
      <c r="N16" s="300">
        <v>2.1800000000000002</v>
      </c>
      <c r="O16" s="301">
        <v>2.2400000000000002</v>
      </c>
      <c r="P16" s="302">
        <v>16.36</v>
      </c>
      <c r="Q16" s="303">
        <v>94.32</v>
      </c>
      <c r="R16" s="358"/>
      <c r="S16" s="360">
        <v>0.08</v>
      </c>
      <c r="T16" s="301">
        <v>3.99</v>
      </c>
      <c r="U16" s="301"/>
      <c r="V16" s="302">
        <v>1.47</v>
      </c>
      <c r="W16" s="360">
        <v>68.239999999999995</v>
      </c>
      <c r="X16" s="301">
        <v>76.260000000000005</v>
      </c>
      <c r="Y16" s="301">
        <v>8.9</v>
      </c>
      <c r="Z16" s="415">
        <v>1.17</v>
      </c>
    </row>
    <row r="17" spans="9:26">
      <c r="I17" s="304" t="s">
        <v>162</v>
      </c>
      <c r="J17" s="283" t="s">
        <v>163</v>
      </c>
      <c r="K17" s="284"/>
      <c r="L17" s="285"/>
      <c r="M17" s="286">
        <v>105</v>
      </c>
      <c r="N17" s="287">
        <v>10.24</v>
      </c>
      <c r="O17" s="288">
        <v>8.7100000000000009</v>
      </c>
      <c r="P17" s="289">
        <v>24.05</v>
      </c>
      <c r="Q17" s="286">
        <v>156.69999999999999</v>
      </c>
      <c r="R17" s="358"/>
      <c r="S17" s="354">
        <v>0.09</v>
      </c>
      <c r="T17" s="288">
        <v>6.35</v>
      </c>
      <c r="U17" s="288">
        <v>245</v>
      </c>
      <c r="V17" s="289">
        <v>550.20000000000005</v>
      </c>
      <c r="W17" s="354">
        <v>180.3</v>
      </c>
      <c r="X17" s="288">
        <v>65.58</v>
      </c>
      <c r="Y17" s="288">
        <v>10.7</v>
      </c>
      <c r="Z17" s="412">
        <v>0.3</v>
      </c>
    </row>
    <row r="18" spans="9:26">
      <c r="I18" s="1">
        <v>302</v>
      </c>
      <c r="J18" s="283" t="s">
        <v>164</v>
      </c>
      <c r="K18" s="284"/>
      <c r="L18" s="285"/>
      <c r="M18" s="266">
        <v>150</v>
      </c>
      <c r="N18" s="267">
        <v>8.9</v>
      </c>
      <c r="O18" s="268">
        <v>4.0999999999999996</v>
      </c>
      <c r="P18" s="269">
        <v>39.840000000000003</v>
      </c>
      <c r="Q18" s="266">
        <v>231.71</v>
      </c>
      <c r="R18" s="351"/>
      <c r="S18" s="349">
        <v>0.12</v>
      </c>
      <c r="T18" s="268"/>
      <c r="U18" s="268"/>
      <c r="V18" s="269"/>
      <c r="W18" s="349">
        <v>16.5</v>
      </c>
      <c r="X18" s="268">
        <v>11.44</v>
      </c>
      <c r="Y18" s="268">
        <v>24</v>
      </c>
      <c r="Z18" s="410">
        <v>0.8</v>
      </c>
    </row>
    <row r="19" spans="9:26">
      <c r="I19" s="1">
        <v>389</v>
      </c>
      <c r="J19" s="263" t="s">
        <v>106</v>
      </c>
      <c r="K19" s="265"/>
      <c r="L19" s="270"/>
      <c r="M19" s="266">
        <v>200</v>
      </c>
      <c r="N19" s="267">
        <v>0.6</v>
      </c>
      <c r="O19" s="268">
        <v>0.4</v>
      </c>
      <c r="P19" s="269">
        <v>32.6</v>
      </c>
      <c r="Q19" s="266">
        <v>136.4</v>
      </c>
      <c r="R19" s="351"/>
      <c r="S19" s="349">
        <v>0.04</v>
      </c>
      <c r="T19" s="268">
        <v>4</v>
      </c>
      <c r="U19" s="268"/>
      <c r="V19" s="269">
        <v>0.17</v>
      </c>
      <c r="W19" s="349">
        <v>40</v>
      </c>
      <c r="X19" s="268">
        <v>143.30000000000001</v>
      </c>
      <c r="Y19" s="268">
        <v>20</v>
      </c>
      <c r="Z19" s="410">
        <v>0.02</v>
      </c>
    </row>
    <row r="20" spans="9:26">
      <c r="I20" s="1"/>
      <c r="J20" s="283" t="s">
        <v>26</v>
      </c>
      <c r="K20" s="284"/>
      <c r="L20" s="286"/>
      <c r="M20" s="305">
        <v>40</v>
      </c>
      <c r="N20" s="306">
        <v>2.2400000000000002</v>
      </c>
      <c r="O20" s="307">
        <v>0.44</v>
      </c>
      <c r="P20" s="308">
        <v>19.760000000000002</v>
      </c>
      <c r="Q20" s="305">
        <v>91.96</v>
      </c>
      <c r="R20" s="361"/>
      <c r="S20" s="362">
        <v>0.04</v>
      </c>
      <c r="T20" s="363"/>
      <c r="U20" s="364"/>
      <c r="V20" s="363"/>
      <c r="W20" s="362">
        <v>9.1999999999999993</v>
      </c>
      <c r="X20" s="364">
        <v>42.4</v>
      </c>
      <c r="Y20" s="364">
        <v>10</v>
      </c>
      <c r="Z20" s="416">
        <v>1.24</v>
      </c>
    </row>
    <row r="21" spans="9:26">
      <c r="I21" s="1"/>
      <c r="J21" s="283" t="s">
        <v>34</v>
      </c>
      <c r="K21" s="284"/>
      <c r="L21" s="286"/>
      <c r="M21" s="305">
        <v>20</v>
      </c>
      <c r="N21" s="306">
        <v>1.58</v>
      </c>
      <c r="O21" s="307">
        <v>0.2</v>
      </c>
      <c r="P21" s="308">
        <v>9.66</v>
      </c>
      <c r="Q21" s="305">
        <v>46.76</v>
      </c>
      <c r="R21" s="361"/>
      <c r="S21" s="365">
        <v>0.02</v>
      </c>
      <c r="T21" s="308"/>
      <c r="U21" s="307"/>
      <c r="V21" s="308"/>
      <c r="W21" s="365">
        <v>4.5999999999999996</v>
      </c>
      <c r="X21" s="307">
        <v>17.399999999999999</v>
      </c>
      <c r="Y21" s="307">
        <v>6.6</v>
      </c>
      <c r="Z21" s="417">
        <v>0.22</v>
      </c>
    </row>
    <row r="22" spans="9:26">
      <c r="I22" s="1"/>
      <c r="J22" s="283"/>
      <c r="K22" s="309"/>
      <c r="L22" s="285"/>
      <c r="M22" s="286"/>
      <c r="N22" s="287"/>
      <c r="O22" s="288"/>
      <c r="P22" s="289"/>
      <c r="Q22" s="286"/>
      <c r="R22" s="358"/>
      <c r="S22" s="354"/>
      <c r="T22" s="288"/>
      <c r="U22" s="288"/>
      <c r="V22" s="289"/>
      <c r="W22" s="354"/>
      <c r="X22" s="288"/>
      <c r="Y22" s="288"/>
      <c r="Z22" s="412"/>
    </row>
    <row r="23" spans="9:26">
      <c r="I23" s="1"/>
      <c r="J23" s="254"/>
      <c r="K23" s="255"/>
      <c r="L23" s="255" t="s">
        <v>27</v>
      </c>
      <c r="M23" s="256">
        <f>M15+M16+M17+M18+M19+M20+M21</f>
        <v>815</v>
      </c>
      <c r="N23" s="310">
        <f>N15+N16+N17+N18+N19+N20+N21</f>
        <v>26.410000000000004</v>
      </c>
      <c r="O23" s="310">
        <f>SUM(O15:O22)</f>
        <v>22.18</v>
      </c>
      <c r="P23" s="310">
        <f>SUM(P15:P22)</f>
        <v>144.07999999999998</v>
      </c>
      <c r="Q23" s="366">
        <f>SUM(Q15:Q22)</f>
        <v>822.5</v>
      </c>
      <c r="R23" s="356">
        <v>0.35</v>
      </c>
      <c r="S23" s="357">
        <f t="shared" ref="S23:Z23" si="1">SUM(S15:S22)</f>
        <v>0.42</v>
      </c>
      <c r="T23" s="310">
        <f t="shared" si="1"/>
        <v>21</v>
      </c>
      <c r="U23" s="310">
        <f t="shared" si="1"/>
        <v>245</v>
      </c>
      <c r="V23" s="310">
        <f t="shared" si="1"/>
        <v>554.58000000000004</v>
      </c>
      <c r="W23" s="357">
        <f t="shared" si="1"/>
        <v>384.99</v>
      </c>
      <c r="X23" s="310">
        <f t="shared" si="1"/>
        <v>385</v>
      </c>
      <c r="Y23" s="310">
        <f t="shared" si="1"/>
        <v>87.5</v>
      </c>
      <c r="Z23" s="413">
        <f t="shared" si="1"/>
        <v>4.2299999999999995</v>
      </c>
    </row>
    <row r="24" spans="9:26">
      <c r="I24" s="1"/>
      <c r="J24" s="250" t="s">
        <v>35</v>
      </c>
      <c r="K24" s="294"/>
      <c r="L24" s="260"/>
      <c r="M24" s="261"/>
      <c r="N24" s="295"/>
      <c r="O24" s="295"/>
      <c r="P24" s="295"/>
      <c r="Q24" s="261"/>
      <c r="R24" s="358"/>
      <c r="S24" s="359"/>
      <c r="T24" s="295"/>
      <c r="U24" s="295"/>
      <c r="V24" s="295"/>
      <c r="W24" s="367"/>
      <c r="X24" s="368"/>
      <c r="Y24" s="368"/>
      <c r="Z24" s="418"/>
    </row>
    <row r="25" spans="9:26">
      <c r="I25" s="1">
        <v>406</v>
      </c>
      <c r="J25" s="311" t="s">
        <v>165</v>
      </c>
      <c r="K25" s="265"/>
      <c r="L25" s="270"/>
      <c r="M25" s="266">
        <v>75</v>
      </c>
      <c r="N25" s="267">
        <v>4.6500000000000004</v>
      </c>
      <c r="O25" s="268">
        <v>10.77</v>
      </c>
      <c r="P25" s="269">
        <v>30.63</v>
      </c>
      <c r="Q25" s="266">
        <v>243.2</v>
      </c>
      <c r="R25" s="351"/>
      <c r="S25" s="349">
        <v>0.08</v>
      </c>
      <c r="T25" s="268">
        <v>0.95</v>
      </c>
      <c r="U25" s="268">
        <v>105</v>
      </c>
      <c r="V25" s="269"/>
      <c r="W25" s="349">
        <v>85.8</v>
      </c>
      <c r="X25" s="268">
        <v>114.1</v>
      </c>
      <c r="Y25" s="268">
        <v>14.85</v>
      </c>
      <c r="Z25" s="410">
        <v>1.55</v>
      </c>
    </row>
    <row r="26" spans="9:26">
      <c r="I26" s="1"/>
      <c r="J26" s="263" t="s">
        <v>59</v>
      </c>
      <c r="K26" s="265"/>
      <c r="L26" s="270"/>
      <c r="M26" s="273">
        <v>155</v>
      </c>
      <c r="N26" s="274">
        <v>0.62</v>
      </c>
      <c r="O26" s="275">
        <v>6.2E-2</v>
      </c>
      <c r="P26" s="276">
        <v>15.35</v>
      </c>
      <c r="Q26" s="273">
        <v>69.25</v>
      </c>
      <c r="R26" s="348"/>
      <c r="S26" s="349">
        <v>0.08</v>
      </c>
      <c r="T26" s="268">
        <v>0.05</v>
      </c>
      <c r="U26" s="268"/>
      <c r="V26" s="269">
        <v>0.05</v>
      </c>
      <c r="W26" s="349">
        <v>51.2</v>
      </c>
      <c r="X26" s="268">
        <v>27.5</v>
      </c>
      <c r="Y26" s="268">
        <v>22.5</v>
      </c>
      <c r="Z26" s="410">
        <v>0.22500000000000001</v>
      </c>
    </row>
    <row r="27" spans="9:26">
      <c r="I27" s="1">
        <v>342</v>
      </c>
      <c r="J27" s="263" t="s">
        <v>166</v>
      </c>
      <c r="K27" s="265"/>
      <c r="L27" s="270"/>
      <c r="M27" s="286">
        <v>200</v>
      </c>
      <c r="N27" s="287">
        <v>0.51</v>
      </c>
      <c r="O27" s="288">
        <v>0.04</v>
      </c>
      <c r="P27" s="289">
        <v>9.4700000000000006</v>
      </c>
      <c r="Q27" s="286">
        <v>40.04</v>
      </c>
      <c r="R27" s="358"/>
      <c r="S27" s="354">
        <v>0.02</v>
      </c>
      <c r="T27" s="288">
        <v>8</v>
      </c>
      <c r="U27" s="288"/>
      <c r="V27" s="289">
        <v>0.2</v>
      </c>
      <c r="W27" s="354">
        <v>28</v>
      </c>
      <c r="X27" s="288">
        <v>23.4</v>
      </c>
      <c r="Y27" s="288">
        <v>0.17</v>
      </c>
      <c r="Z27" s="412">
        <v>6.0299999999999999E-2</v>
      </c>
    </row>
    <row r="28" spans="9:26">
      <c r="I28" s="1"/>
      <c r="J28" s="259"/>
      <c r="K28" s="312"/>
      <c r="L28" s="259" t="s">
        <v>27</v>
      </c>
      <c r="M28" s="313">
        <f>M25+M26+M27</f>
        <v>430</v>
      </c>
      <c r="N28" s="314">
        <f>N25+N26+N27</f>
        <v>5.78</v>
      </c>
      <c r="O28" s="314">
        <f>SUM(O25:O27)</f>
        <v>10.871999999999998</v>
      </c>
      <c r="P28" s="314">
        <f>SUM(P25:P27)</f>
        <v>55.449999999999996</v>
      </c>
      <c r="Q28" s="313">
        <f>SUM(Q25:Q27)</f>
        <v>352.49</v>
      </c>
      <c r="R28" s="369">
        <v>0.15</v>
      </c>
      <c r="S28" s="370">
        <f t="shared" ref="S28:Z28" si="2">SUM(S25:S27)</f>
        <v>0.18</v>
      </c>
      <c r="T28" s="371">
        <f t="shared" si="2"/>
        <v>9</v>
      </c>
      <c r="U28" s="371">
        <f t="shared" si="2"/>
        <v>105</v>
      </c>
      <c r="V28" s="372">
        <f>V25+V26+V27</f>
        <v>0.25</v>
      </c>
      <c r="W28" s="370">
        <f t="shared" si="2"/>
        <v>165</v>
      </c>
      <c r="X28" s="371">
        <f t="shared" si="2"/>
        <v>165</v>
      </c>
      <c r="Y28" s="371">
        <f t="shared" si="2"/>
        <v>37.520000000000003</v>
      </c>
      <c r="Z28" s="419">
        <f t="shared" si="2"/>
        <v>1.8353000000000002</v>
      </c>
    </row>
    <row r="29" spans="9:26">
      <c r="I29" s="1"/>
      <c r="J29" s="259"/>
      <c r="K29" s="312"/>
      <c r="L29" s="312"/>
      <c r="M29" s="313"/>
      <c r="N29" s="314"/>
      <c r="O29" s="314"/>
      <c r="P29" s="314"/>
      <c r="Q29" s="313"/>
      <c r="R29" s="373"/>
      <c r="S29" s="374"/>
      <c r="T29" s="375"/>
      <c r="U29" s="375"/>
      <c r="V29" s="372"/>
      <c r="W29" s="376"/>
      <c r="X29" s="375"/>
      <c r="Y29" s="375"/>
      <c r="Z29" s="420"/>
    </row>
    <row r="30" spans="9:26">
      <c r="I30" s="1"/>
      <c r="J30" s="240"/>
      <c r="K30" s="241"/>
      <c r="L30" s="251" t="s">
        <v>39</v>
      </c>
      <c r="M30" s="315"/>
      <c r="N30" s="251">
        <f>N13+N23+N28</f>
        <v>57.750000000000007</v>
      </c>
      <c r="O30" s="251">
        <f>O13+O23+O28</f>
        <v>59.26</v>
      </c>
      <c r="P30" s="316">
        <f>P13+P23+P28</f>
        <v>251.50799999999998</v>
      </c>
      <c r="Q30" s="377" t="s">
        <v>40</v>
      </c>
      <c r="R30" s="377" t="s">
        <v>41</v>
      </c>
      <c r="S30" s="378">
        <f t="shared" ref="S30:Z30" si="3">S13+S23+S28</f>
        <v>0.90399999999999991</v>
      </c>
      <c r="T30" s="379">
        <f t="shared" si="3"/>
        <v>45</v>
      </c>
      <c r="U30" s="379">
        <f t="shared" si="3"/>
        <v>525</v>
      </c>
      <c r="V30" s="379">
        <f t="shared" si="3"/>
        <v>761.83</v>
      </c>
      <c r="W30" s="379">
        <f t="shared" si="3"/>
        <v>825.02</v>
      </c>
      <c r="X30" s="379">
        <f t="shared" si="3"/>
        <v>825</v>
      </c>
      <c r="Y30" s="379">
        <f t="shared" si="3"/>
        <v>187.49</v>
      </c>
      <c r="Z30" s="421">
        <f t="shared" si="3"/>
        <v>9.0442999999999998</v>
      </c>
    </row>
    <row r="31" spans="9:26">
      <c r="I31" s="1"/>
      <c r="J31" s="317"/>
      <c r="K31" s="249"/>
      <c r="L31" s="249"/>
      <c r="M31" s="318"/>
      <c r="N31" s="319"/>
      <c r="O31" s="319"/>
      <c r="P31" s="319"/>
      <c r="Q31" s="380">
        <f>Q13+Q23+Q28</f>
        <v>1762.4880000000001</v>
      </c>
      <c r="R31" s="381">
        <f>R13+R23+R28</f>
        <v>0.75</v>
      </c>
      <c r="S31" s="382"/>
      <c r="T31" s="383"/>
      <c r="U31" s="383"/>
      <c r="V31" s="383"/>
      <c r="W31" s="383"/>
      <c r="X31" s="383"/>
      <c r="Y31" s="383"/>
      <c r="Z31" s="422"/>
    </row>
    <row r="32" spans="9:26">
      <c r="J32" s="320"/>
      <c r="K32" s="321"/>
      <c r="L32" s="321"/>
      <c r="M32" s="322"/>
      <c r="N32" s="323"/>
      <c r="O32" s="323"/>
      <c r="P32" s="323"/>
      <c r="Q32" s="384"/>
      <c r="R32" s="384"/>
      <c r="S32" s="385"/>
      <c r="T32" s="323"/>
      <c r="U32" s="323"/>
      <c r="V32" s="323"/>
      <c r="W32" s="385"/>
      <c r="X32" s="323"/>
      <c r="Y32" s="323"/>
      <c r="Z32" s="423"/>
    </row>
    <row r="33" spans="9:26">
      <c r="J33" s="240" t="s">
        <v>108</v>
      </c>
      <c r="K33" s="241"/>
      <c r="L33" s="241"/>
      <c r="M33" s="242"/>
      <c r="N33" s="243"/>
      <c r="O33" s="243"/>
      <c r="P33" s="243"/>
      <c r="Q33" s="326"/>
      <c r="R33" s="326"/>
      <c r="S33" s="327"/>
      <c r="T33" s="243"/>
      <c r="U33" s="243"/>
      <c r="V33" s="243"/>
      <c r="W33" s="327"/>
      <c r="X33" s="243"/>
      <c r="Y33" s="243"/>
      <c r="Z33" s="325"/>
    </row>
    <row r="34" spans="9:26">
      <c r="J34" s="244" t="s">
        <v>158</v>
      </c>
      <c r="K34" s="245"/>
      <c r="L34" s="245"/>
      <c r="M34" s="246" t="s">
        <v>2</v>
      </c>
      <c r="N34" s="247"/>
      <c r="O34" s="248" t="s">
        <v>3</v>
      </c>
      <c r="P34" s="249"/>
      <c r="Q34" s="258" t="s">
        <v>4</v>
      </c>
      <c r="R34" s="258"/>
      <c r="S34" s="317"/>
      <c r="T34" s="249" t="s">
        <v>5</v>
      </c>
      <c r="U34" s="249"/>
      <c r="V34" s="249"/>
      <c r="W34" s="339"/>
      <c r="X34" s="339" t="s">
        <v>6</v>
      </c>
      <c r="Y34" s="249"/>
      <c r="Z34" s="406"/>
    </row>
    <row r="35" spans="9:26">
      <c r="J35" s="250" t="s">
        <v>42</v>
      </c>
      <c r="K35" s="251"/>
      <c r="L35" s="241"/>
      <c r="M35" s="324" t="s">
        <v>8</v>
      </c>
      <c r="N35" s="325" t="s">
        <v>9</v>
      </c>
      <c r="O35" s="326" t="s">
        <v>10</v>
      </c>
      <c r="P35" s="327" t="s">
        <v>11</v>
      </c>
      <c r="Q35" s="324" t="s">
        <v>12</v>
      </c>
      <c r="R35" s="386"/>
      <c r="S35" s="341" t="s">
        <v>13</v>
      </c>
      <c r="T35" s="342" t="s">
        <v>14</v>
      </c>
      <c r="U35" s="343" t="s">
        <v>15</v>
      </c>
      <c r="V35" s="342" t="s">
        <v>16</v>
      </c>
      <c r="W35" s="387" t="s">
        <v>17</v>
      </c>
      <c r="X35" s="248" t="s">
        <v>18</v>
      </c>
      <c r="Y35" s="248" t="s">
        <v>19</v>
      </c>
      <c r="Z35" s="424" t="s">
        <v>20</v>
      </c>
    </row>
    <row r="36" spans="9:26">
      <c r="J36" s="254"/>
      <c r="K36" s="254"/>
      <c r="L36" s="255"/>
      <c r="M36" s="256"/>
      <c r="N36" s="257"/>
      <c r="O36" s="257"/>
      <c r="P36" s="257"/>
      <c r="Q36" s="344"/>
      <c r="R36" s="344"/>
      <c r="S36" s="345"/>
      <c r="T36" s="257"/>
      <c r="U36" s="257"/>
      <c r="V36" s="257"/>
      <c r="W36" s="345"/>
      <c r="X36" s="257"/>
      <c r="Y36" s="257"/>
      <c r="Z36" s="408"/>
    </row>
    <row r="37" spans="9:26">
      <c r="J37" s="258" t="s">
        <v>21</v>
      </c>
      <c r="K37" s="259"/>
      <c r="L37" s="260"/>
      <c r="M37" s="261"/>
      <c r="N37" s="262"/>
      <c r="O37" s="262"/>
      <c r="P37" s="262"/>
      <c r="Q37" s="346"/>
      <c r="R37" s="346"/>
      <c r="S37" s="347"/>
      <c r="T37" s="388"/>
      <c r="U37" s="389"/>
      <c r="V37" s="389"/>
      <c r="W37" s="388"/>
      <c r="X37" s="389"/>
      <c r="Y37" s="389"/>
      <c r="Z37" s="425"/>
    </row>
    <row r="38" spans="9:26">
      <c r="I38">
        <v>391</v>
      </c>
      <c r="J38" s="263" t="s">
        <v>167</v>
      </c>
      <c r="K38" s="264"/>
      <c r="L38" s="265"/>
      <c r="M38" s="266">
        <v>250</v>
      </c>
      <c r="N38" s="267">
        <v>16.484999999999999</v>
      </c>
      <c r="O38" s="268">
        <v>26.86</v>
      </c>
      <c r="P38" s="269">
        <v>7.3</v>
      </c>
      <c r="Q38" s="266">
        <v>375.53</v>
      </c>
      <c r="R38" s="348"/>
      <c r="S38" s="390">
        <v>0.24</v>
      </c>
      <c r="T38" s="349">
        <v>8.17</v>
      </c>
      <c r="U38" s="268">
        <v>204.23</v>
      </c>
      <c r="V38" s="269">
        <v>246.4</v>
      </c>
      <c r="W38" s="349">
        <v>55.8</v>
      </c>
      <c r="X38" s="268">
        <v>28.2</v>
      </c>
      <c r="Y38" s="268">
        <v>6.13</v>
      </c>
      <c r="Z38" s="410">
        <v>1.28</v>
      </c>
    </row>
    <row r="39" spans="9:26">
      <c r="I39">
        <v>386</v>
      </c>
      <c r="J39" s="263" t="s">
        <v>37</v>
      </c>
      <c r="K39" s="265"/>
      <c r="L39" s="270"/>
      <c r="M39" s="266">
        <v>200</v>
      </c>
      <c r="N39" s="267">
        <v>8.48</v>
      </c>
      <c r="O39" s="268">
        <v>3.008</v>
      </c>
      <c r="P39" s="269">
        <v>11.808</v>
      </c>
      <c r="Q39" s="350">
        <v>107.008</v>
      </c>
      <c r="R39" s="351"/>
      <c r="S39" s="349">
        <v>6.4000000000000001E-2</v>
      </c>
      <c r="T39" s="268">
        <v>1.2</v>
      </c>
      <c r="U39" s="268">
        <v>20.77</v>
      </c>
      <c r="V39" s="269"/>
      <c r="W39" s="349">
        <v>213.5</v>
      </c>
      <c r="X39" s="268">
        <v>190</v>
      </c>
      <c r="Y39" s="268">
        <v>30</v>
      </c>
      <c r="Z39" s="410">
        <v>0.21</v>
      </c>
    </row>
    <row r="40" spans="9:26">
      <c r="I40">
        <v>377</v>
      </c>
      <c r="J40" s="271" t="s">
        <v>60</v>
      </c>
      <c r="K40" s="270"/>
      <c r="L40" s="272"/>
      <c r="M40" s="273">
        <v>200</v>
      </c>
      <c r="N40" s="274">
        <v>0.53</v>
      </c>
      <c r="O40" s="275"/>
      <c r="P40" s="276">
        <v>9.8699999999999992</v>
      </c>
      <c r="Q40" s="273">
        <v>41.6</v>
      </c>
      <c r="R40" s="348"/>
      <c r="S40" s="349"/>
      <c r="T40" s="268">
        <v>8.1300000000000008</v>
      </c>
      <c r="U40" s="268"/>
      <c r="V40" s="269"/>
      <c r="W40" s="349">
        <v>15.33</v>
      </c>
      <c r="X40" s="268">
        <v>23.2</v>
      </c>
      <c r="Y40" s="268">
        <v>12.27</v>
      </c>
      <c r="Z40" s="410">
        <v>2.13</v>
      </c>
    </row>
    <row r="41" spans="9:26">
      <c r="J41" s="263" t="s">
        <v>26</v>
      </c>
      <c r="K41" s="265"/>
      <c r="L41" s="272"/>
      <c r="M41" s="273">
        <v>80</v>
      </c>
      <c r="N41" s="274">
        <v>5.2530000000000001</v>
      </c>
      <c r="O41" s="275">
        <v>0.66</v>
      </c>
      <c r="P41" s="276">
        <v>32.200000000000003</v>
      </c>
      <c r="Q41" s="273">
        <v>155.86000000000001</v>
      </c>
      <c r="R41" s="348"/>
      <c r="S41" s="391">
        <v>0.08</v>
      </c>
      <c r="T41" s="275"/>
      <c r="U41" s="275"/>
      <c r="V41" s="276"/>
      <c r="W41" s="391">
        <v>15.4</v>
      </c>
      <c r="X41" s="275">
        <v>58.6</v>
      </c>
      <c r="Y41" s="275">
        <v>26.6</v>
      </c>
      <c r="Z41" s="426">
        <v>0.88</v>
      </c>
    </row>
    <row r="42" spans="9:26">
      <c r="J42" s="283"/>
      <c r="K42" s="284"/>
      <c r="L42" s="285"/>
      <c r="M42" s="286"/>
      <c r="N42" s="287"/>
      <c r="O42" s="288"/>
      <c r="P42" s="289"/>
      <c r="Q42" s="286"/>
      <c r="R42" s="346"/>
      <c r="S42" s="392"/>
      <c r="T42" s="393"/>
      <c r="U42" s="394"/>
      <c r="V42" s="395"/>
      <c r="W42" s="393"/>
      <c r="X42" s="394"/>
      <c r="Y42" s="394"/>
      <c r="Z42" s="427"/>
    </row>
    <row r="43" spans="9:26">
      <c r="J43" s="290"/>
      <c r="K43" s="291"/>
      <c r="L43" s="291" t="s">
        <v>27</v>
      </c>
      <c r="M43" s="292">
        <f>SUM(M38:M41)</f>
        <v>730</v>
      </c>
      <c r="N43" s="293">
        <f>SUM(N38:N42)</f>
        <v>30.748000000000001</v>
      </c>
      <c r="O43" s="293">
        <f>SUM(O38:O42)</f>
        <v>30.527999999999999</v>
      </c>
      <c r="P43" s="293">
        <f>SUM(P38:P42)</f>
        <v>61.178000000000004</v>
      </c>
      <c r="Q43" s="396">
        <f>SUM(Q38:Q42)</f>
        <v>679.99799999999993</v>
      </c>
      <c r="R43" s="356">
        <v>0.25</v>
      </c>
      <c r="S43" s="357">
        <v>0.35</v>
      </c>
      <c r="T43" s="310">
        <f t="shared" ref="T43:Z43" si="4">SUM(T38:T42)</f>
        <v>17.5</v>
      </c>
      <c r="U43" s="310">
        <f t="shared" si="4"/>
        <v>225</v>
      </c>
      <c r="V43" s="310">
        <f t="shared" si="4"/>
        <v>246.4</v>
      </c>
      <c r="W43" s="357">
        <f t="shared" si="4"/>
        <v>300.02999999999997</v>
      </c>
      <c r="X43" s="310">
        <f t="shared" si="4"/>
        <v>300</v>
      </c>
      <c r="Y43" s="310">
        <f t="shared" si="4"/>
        <v>75</v>
      </c>
      <c r="Z43" s="413">
        <f t="shared" si="4"/>
        <v>4.5</v>
      </c>
    </row>
    <row r="44" spans="9:26">
      <c r="J44" s="258" t="s">
        <v>28</v>
      </c>
      <c r="K44" s="294"/>
      <c r="L44" s="260"/>
      <c r="M44" s="261"/>
      <c r="N44" s="295"/>
      <c r="O44" s="295"/>
      <c r="P44" s="295"/>
      <c r="Q44" s="261"/>
      <c r="R44" s="358"/>
      <c r="S44" s="359"/>
      <c r="T44" s="295"/>
      <c r="U44" s="295"/>
      <c r="V44" s="295"/>
      <c r="W44" s="367"/>
      <c r="X44" s="368"/>
      <c r="Y44" s="368"/>
      <c r="Z44" s="418"/>
    </row>
    <row r="45" spans="9:26">
      <c r="I45">
        <v>20</v>
      </c>
      <c r="J45" s="296" t="s">
        <v>160</v>
      </c>
      <c r="K45" s="297"/>
      <c r="L45" s="298"/>
      <c r="M45" s="299">
        <v>100</v>
      </c>
      <c r="N45" s="300">
        <v>0.67</v>
      </c>
      <c r="O45" s="301">
        <v>6.09</v>
      </c>
      <c r="P45" s="302">
        <v>1.81</v>
      </c>
      <c r="Q45" s="303">
        <v>64.650000000000006</v>
      </c>
      <c r="R45" s="358"/>
      <c r="S45" s="360">
        <v>0.03</v>
      </c>
      <c r="T45" s="301">
        <v>6.66</v>
      </c>
      <c r="U45" s="301"/>
      <c r="V45" s="302">
        <v>2.74</v>
      </c>
      <c r="W45" s="360">
        <v>66.150000000000006</v>
      </c>
      <c r="X45" s="301">
        <v>28.62</v>
      </c>
      <c r="Y45" s="301">
        <v>7.3</v>
      </c>
      <c r="Z45" s="415">
        <v>0.48</v>
      </c>
    </row>
    <row r="46" spans="9:26">
      <c r="I46">
        <v>11</v>
      </c>
      <c r="J46" s="296" t="s">
        <v>161</v>
      </c>
      <c r="K46" s="297"/>
      <c r="L46" s="298"/>
      <c r="M46" s="303">
        <v>200</v>
      </c>
      <c r="N46" s="300">
        <v>2.1800000000000002</v>
      </c>
      <c r="O46" s="301">
        <v>2.2400000000000002</v>
      </c>
      <c r="P46" s="302">
        <v>16.36</v>
      </c>
      <c r="Q46" s="303">
        <v>94.32</v>
      </c>
      <c r="R46" s="358"/>
      <c r="S46" s="360">
        <v>0.08</v>
      </c>
      <c r="T46" s="301">
        <v>3.99</v>
      </c>
      <c r="U46" s="301"/>
      <c r="V46" s="302">
        <v>1.47</v>
      </c>
      <c r="W46" s="360">
        <v>68.239999999999995</v>
      </c>
      <c r="X46" s="301">
        <v>76.260000000000005</v>
      </c>
      <c r="Y46" s="301">
        <v>8.9</v>
      </c>
      <c r="Z46" s="415">
        <v>1.17</v>
      </c>
    </row>
    <row r="47" spans="9:26">
      <c r="I47" s="328" t="s">
        <v>162</v>
      </c>
      <c r="J47" s="283" t="s">
        <v>163</v>
      </c>
      <c r="K47" s="284"/>
      <c r="L47" s="285"/>
      <c r="M47" s="286">
        <v>125</v>
      </c>
      <c r="N47" s="287">
        <v>11.182</v>
      </c>
      <c r="O47" s="288">
        <v>12.51</v>
      </c>
      <c r="P47" s="289">
        <v>27.63</v>
      </c>
      <c r="Q47" s="286">
        <v>184.08</v>
      </c>
      <c r="R47" s="358"/>
      <c r="S47" s="354">
        <v>0.108</v>
      </c>
      <c r="T47" s="288">
        <v>9.85</v>
      </c>
      <c r="U47" s="288">
        <v>315</v>
      </c>
      <c r="V47" s="289">
        <v>655</v>
      </c>
      <c r="W47" s="354">
        <v>200.4</v>
      </c>
      <c r="X47" s="288">
        <v>68.391999999999996</v>
      </c>
      <c r="Y47" s="288">
        <v>15.13</v>
      </c>
      <c r="Z47" s="412">
        <v>0.78900000000000003</v>
      </c>
    </row>
    <row r="48" spans="9:26">
      <c r="I48">
        <v>302</v>
      </c>
      <c r="J48" s="283" t="s">
        <v>164</v>
      </c>
      <c r="K48" s="284"/>
      <c r="L48" s="285"/>
      <c r="M48" s="266">
        <v>180</v>
      </c>
      <c r="N48" s="267">
        <v>10.11</v>
      </c>
      <c r="O48" s="268">
        <v>5.35</v>
      </c>
      <c r="P48" s="269">
        <v>42.28</v>
      </c>
      <c r="Q48" s="266">
        <v>264.47000000000003</v>
      </c>
      <c r="R48" s="351"/>
      <c r="S48" s="397">
        <v>0.13400000000000001</v>
      </c>
      <c r="T48" s="268"/>
      <c r="U48" s="268"/>
      <c r="V48" s="269"/>
      <c r="W48" s="349">
        <v>24.58</v>
      </c>
      <c r="X48" s="268">
        <v>13.728</v>
      </c>
      <c r="Y48" s="268">
        <v>28.8</v>
      </c>
      <c r="Z48" s="410">
        <v>1.651</v>
      </c>
    </row>
    <row r="49" spans="8:26">
      <c r="H49" t="s">
        <v>140</v>
      </c>
      <c r="I49">
        <v>389</v>
      </c>
      <c r="J49" s="263" t="s">
        <v>106</v>
      </c>
      <c r="K49" s="265"/>
      <c r="L49" s="270"/>
      <c r="M49" s="266">
        <v>200</v>
      </c>
      <c r="N49" s="267">
        <v>0.6</v>
      </c>
      <c r="O49" s="268">
        <v>0.4</v>
      </c>
      <c r="P49" s="269">
        <v>32.6</v>
      </c>
      <c r="Q49" s="266">
        <v>136.4</v>
      </c>
      <c r="R49" s="351"/>
      <c r="S49" s="349">
        <v>0.04</v>
      </c>
      <c r="T49" s="268">
        <v>4</v>
      </c>
      <c r="U49" s="268"/>
      <c r="V49" s="269">
        <v>0.17</v>
      </c>
      <c r="W49" s="349">
        <v>40</v>
      </c>
      <c r="X49" s="268">
        <v>143.30000000000001</v>
      </c>
      <c r="Y49" s="268">
        <v>20</v>
      </c>
      <c r="Z49" s="410">
        <v>0.02</v>
      </c>
    </row>
    <row r="50" spans="8:26">
      <c r="J50" s="329" t="s">
        <v>34</v>
      </c>
      <c r="K50" s="330"/>
      <c r="L50" s="272"/>
      <c r="M50" s="273">
        <v>60</v>
      </c>
      <c r="N50" s="274">
        <v>3.36</v>
      </c>
      <c r="O50" s="275">
        <v>0.66</v>
      </c>
      <c r="P50" s="276">
        <v>29.64</v>
      </c>
      <c r="Q50" s="273">
        <v>137.94</v>
      </c>
      <c r="R50" s="351"/>
      <c r="S50" s="349">
        <v>7.0000000000000007E-2</v>
      </c>
      <c r="T50" s="268"/>
      <c r="U50" s="268"/>
      <c r="V50" s="269"/>
      <c r="W50" s="349">
        <v>13.8</v>
      </c>
      <c r="X50" s="268">
        <v>63.6</v>
      </c>
      <c r="Y50" s="268">
        <v>15</v>
      </c>
      <c r="Z50" s="410">
        <v>1.86</v>
      </c>
    </row>
    <row r="51" spans="8:26">
      <c r="J51" s="329" t="s">
        <v>26</v>
      </c>
      <c r="K51" s="330"/>
      <c r="L51" s="272"/>
      <c r="M51" s="273">
        <v>30</v>
      </c>
      <c r="N51" s="274">
        <v>2.37</v>
      </c>
      <c r="O51" s="275">
        <v>0.3</v>
      </c>
      <c r="P51" s="276">
        <v>14.49</v>
      </c>
      <c r="Q51" s="273">
        <v>70.14</v>
      </c>
      <c r="R51" s="351"/>
      <c r="S51" s="391">
        <v>0.03</v>
      </c>
      <c r="T51" s="275"/>
      <c r="U51" s="275"/>
      <c r="V51" s="276"/>
      <c r="W51" s="391">
        <v>6.9</v>
      </c>
      <c r="X51" s="275">
        <v>26.1</v>
      </c>
      <c r="Y51" s="275">
        <v>9.9</v>
      </c>
      <c r="Z51" s="426">
        <v>0.33</v>
      </c>
    </row>
    <row r="52" spans="8:26">
      <c r="J52" s="283"/>
      <c r="K52" s="284"/>
      <c r="L52" s="285"/>
      <c r="M52" s="286"/>
      <c r="N52" s="287"/>
      <c r="O52" s="288"/>
      <c r="P52" s="289"/>
      <c r="Q52" s="286"/>
      <c r="R52" s="346"/>
      <c r="S52" s="360"/>
      <c r="T52" s="301"/>
      <c r="U52" s="301"/>
      <c r="V52" s="302"/>
      <c r="W52" s="393"/>
      <c r="X52" s="394"/>
      <c r="Y52" s="394"/>
      <c r="Z52" s="427"/>
    </row>
    <row r="53" spans="8:26">
      <c r="J53" s="331"/>
      <c r="K53" s="332"/>
      <c r="L53" s="291" t="s">
        <v>27</v>
      </c>
      <c r="M53" s="256">
        <f>SUM(M45:M51)</f>
        <v>895</v>
      </c>
      <c r="N53" s="310">
        <f>SUM(N45:N52)</f>
        <v>30.472000000000001</v>
      </c>
      <c r="O53" s="310">
        <f>SUM(O45:O52)</f>
        <v>27.549999999999997</v>
      </c>
      <c r="P53" s="310">
        <f>SUM(P45:P52)</f>
        <v>164.81</v>
      </c>
      <c r="Q53" s="366">
        <f>SUM(Q45:Q52)</f>
        <v>951.99999999999989</v>
      </c>
      <c r="R53" s="398">
        <v>0.35</v>
      </c>
      <c r="S53" s="399">
        <v>0.49</v>
      </c>
      <c r="T53" s="310">
        <f t="shared" ref="T53:Z53" si="5">SUM(T45:T52)</f>
        <v>24.5</v>
      </c>
      <c r="U53" s="310">
        <f t="shared" si="5"/>
        <v>315</v>
      </c>
      <c r="V53" s="310">
        <f t="shared" si="5"/>
        <v>659.38</v>
      </c>
      <c r="W53" s="357">
        <f t="shared" si="5"/>
        <v>420.06999999999994</v>
      </c>
      <c r="X53" s="310">
        <f t="shared" si="5"/>
        <v>420.00000000000006</v>
      </c>
      <c r="Y53" s="310">
        <f t="shared" si="5"/>
        <v>105.03</v>
      </c>
      <c r="Z53" s="413">
        <f t="shared" si="5"/>
        <v>6.3</v>
      </c>
    </row>
    <row r="54" spans="8:26">
      <c r="J54" s="250" t="s">
        <v>35</v>
      </c>
      <c r="K54" s="294"/>
      <c r="L54" s="260"/>
      <c r="M54" s="261"/>
      <c r="N54" s="295"/>
      <c r="O54" s="295"/>
      <c r="P54" s="295"/>
      <c r="Q54" s="261"/>
      <c r="R54" s="358"/>
      <c r="S54" s="359"/>
      <c r="T54" s="295"/>
      <c r="U54" s="295"/>
      <c r="V54" s="295"/>
      <c r="W54" s="359"/>
      <c r="X54" s="295"/>
      <c r="Y54" s="295"/>
      <c r="Z54" s="414"/>
    </row>
    <row r="55" spans="8:26">
      <c r="I55">
        <v>406</v>
      </c>
      <c r="J55" s="311" t="s">
        <v>165</v>
      </c>
      <c r="K55" s="265"/>
      <c r="L55" s="270"/>
      <c r="M55" s="266">
        <v>80</v>
      </c>
      <c r="N55" s="267">
        <v>4.6500000000000004</v>
      </c>
      <c r="O55" s="268">
        <v>10.77</v>
      </c>
      <c r="P55" s="269">
        <v>30.63</v>
      </c>
      <c r="Q55" s="266">
        <v>243.2</v>
      </c>
      <c r="R55" s="351"/>
      <c r="S55" s="349">
        <v>0.08</v>
      </c>
      <c r="T55" s="268">
        <v>0.95</v>
      </c>
      <c r="U55" s="268">
        <v>135</v>
      </c>
      <c r="V55" s="269"/>
      <c r="W55" s="349">
        <v>85.8</v>
      </c>
      <c r="X55" s="268">
        <v>114.1</v>
      </c>
      <c r="Y55" s="268">
        <v>14.85</v>
      </c>
      <c r="Z55" s="410">
        <v>1.55</v>
      </c>
    </row>
    <row r="56" spans="8:26">
      <c r="J56" s="263" t="s">
        <v>59</v>
      </c>
      <c r="K56" s="265"/>
      <c r="L56" s="270"/>
      <c r="M56" s="273">
        <v>280</v>
      </c>
      <c r="N56" s="274">
        <v>1.1200000000000001</v>
      </c>
      <c r="O56" s="275">
        <v>0.112</v>
      </c>
      <c r="P56" s="276">
        <v>21.161999999999999</v>
      </c>
      <c r="Q56" s="273">
        <v>124.76</v>
      </c>
      <c r="R56" s="348"/>
      <c r="S56" s="349">
        <v>0.11</v>
      </c>
      <c r="T56" s="268">
        <v>1.55</v>
      </c>
      <c r="U56" s="268"/>
      <c r="V56" s="269">
        <v>0.05</v>
      </c>
      <c r="W56" s="349">
        <v>66.2</v>
      </c>
      <c r="X56" s="268">
        <v>42.5</v>
      </c>
      <c r="Y56" s="268">
        <v>29.98</v>
      </c>
      <c r="Z56" s="410">
        <v>1.0900000000000001</v>
      </c>
    </row>
    <row r="57" spans="8:26">
      <c r="I57">
        <v>342</v>
      </c>
      <c r="J57" s="263" t="s">
        <v>166</v>
      </c>
      <c r="K57" s="265"/>
      <c r="L57" s="270"/>
      <c r="M57" s="286">
        <v>200</v>
      </c>
      <c r="N57" s="287">
        <v>0.51</v>
      </c>
      <c r="O57" s="288">
        <v>0.04</v>
      </c>
      <c r="P57" s="289">
        <v>9.4700000000000006</v>
      </c>
      <c r="Q57" s="286">
        <v>40.04</v>
      </c>
      <c r="R57" s="358"/>
      <c r="S57" s="354">
        <v>0.02</v>
      </c>
      <c r="T57" s="288">
        <v>8</v>
      </c>
      <c r="U57" s="288"/>
      <c r="V57" s="289">
        <v>0.2</v>
      </c>
      <c r="W57" s="354">
        <v>28</v>
      </c>
      <c r="X57" s="288">
        <v>23.4</v>
      </c>
      <c r="Y57" s="288">
        <v>0.17</v>
      </c>
      <c r="Z57" s="412">
        <v>6.0299999999999999E-2</v>
      </c>
    </row>
    <row r="58" spans="8:26">
      <c r="J58" s="259"/>
      <c r="K58" s="312"/>
      <c r="L58" s="259" t="s">
        <v>27</v>
      </c>
      <c r="M58" s="313">
        <f>SUM(M55:M57)</f>
        <v>560</v>
      </c>
      <c r="N58" s="314">
        <f>SUM(N55:N57)</f>
        <v>6.28</v>
      </c>
      <c r="O58" s="314">
        <f>SUM(O55:O57)</f>
        <v>10.921999999999999</v>
      </c>
      <c r="P58" s="314">
        <f>SUM(P55:P57)</f>
        <v>61.262</v>
      </c>
      <c r="Q58" s="313">
        <f>SUM(Q55:Q57)</f>
        <v>408</v>
      </c>
      <c r="R58" s="369">
        <v>0.15</v>
      </c>
      <c r="S58" s="370">
        <f t="shared" ref="S58:Z58" si="6">SUM(S55:S57)</f>
        <v>0.21</v>
      </c>
      <c r="T58" s="371">
        <f t="shared" si="6"/>
        <v>10.5</v>
      </c>
      <c r="U58" s="371">
        <f t="shared" si="6"/>
        <v>135</v>
      </c>
      <c r="V58" s="372">
        <f t="shared" si="6"/>
        <v>0.25</v>
      </c>
      <c r="W58" s="370">
        <f t="shared" si="6"/>
        <v>180</v>
      </c>
      <c r="X58" s="371">
        <f t="shared" si="6"/>
        <v>180</v>
      </c>
      <c r="Y58" s="375">
        <f t="shared" si="6"/>
        <v>45</v>
      </c>
      <c r="Z58" s="420">
        <f t="shared" si="6"/>
        <v>2.7002999999999999</v>
      </c>
    </row>
    <row r="59" spans="8:26">
      <c r="J59" s="333"/>
      <c r="K59" s="334"/>
      <c r="L59" s="334"/>
      <c r="M59" s="335"/>
      <c r="N59" s="336"/>
      <c r="O59" s="336"/>
      <c r="P59" s="336"/>
      <c r="Q59" s="335"/>
      <c r="R59" s="373"/>
      <c r="S59" s="374"/>
      <c r="T59" s="371"/>
      <c r="U59" s="371"/>
      <c r="V59" s="372"/>
      <c r="W59" s="400"/>
      <c r="X59" s="401"/>
      <c r="Y59" s="428"/>
      <c r="Z59" s="429"/>
    </row>
    <row r="60" spans="8:26">
      <c r="J60" s="240"/>
      <c r="K60" s="241"/>
      <c r="L60" s="241" t="s">
        <v>39</v>
      </c>
      <c r="M60" s="315"/>
      <c r="N60" s="251">
        <f>N43+N53+N58</f>
        <v>67.5</v>
      </c>
      <c r="O60" s="251">
        <f>O43+O53+O58</f>
        <v>69</v>
      </c>
      <c r="P60" s="316">
        <f>P43+P53+P58</f>
        <v>287.25</v>
      </c>
      <c r="Q60" s="377" t="s">
        <v>40</v>
      </c>
      <c r="R60" s="402" t="s">
        <v>41</v>
      </c>
      <c r="S60" s="403">
        <f t="shared" ref="S60:Z60" si="7">S43+S53+S58</f>
        <v>1.05</v>
      </c>
      <c r="T60" s="379">
        <f t="shared" si="7"/>
        <v>52.5</v>
      </c>
      <c r="U60" s="379">
        <f t="shared" si="7"/>
        <v>675</v>
      </c>
      <c r="V60" s="379">
        <f t="shared" si="7"/>
        <v>906.03</v>
      </c>
      <c r="W60" s="379">
        <f t="shared" si="7"/>
        <v>900.09999999999991</v>
      </c>
      <c r="X60" s="379">
        <f t="shared" si="7"/>
        <v>900</v>
      </c>
      <c r="Y60" s="430">
        <f t="shared" si="7"/>
        <v>225.03</v>
      </c>
      <c r="Z60" s="431">
        <f t="shared" si="7"/>
        <v>13.500300000000001</v>
      </c>
    </row>
    <row r="61" spans="8:26">
      <c r="J61" s="317"/>
      <c r="K61" s="249"/>
      <c r="L61" s="249"/>
      <c r="M61" s="318"/>
      <c r="N61" s="319"/>
      <c r="O61" s="319"/>
      <c r="P61" s="319"/>
      <c r="Q61" s="246">
        <f>Q43+Q53+Q58</f>
        <v>2039.9979999999998</v>
      </c>
      <c r="R61" s="404">
        <f>R43+R53+R58</f>
        <v>0.75</v>
      </c>
      <c r="S61" s="405"/>
      <c r="T61" s="383"/>
      <c r="U61" s="383"/>
      <c r="V61" s="383"/>
      <c r="W61" s="383"/>
      <c r="X61" s="383"/>
      <c r="Y61" s="383"/>
      <c r="Z61" s="422"/>
    </row>
    <row r="62" spans="8:26">
      <c r="J62" s="337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  <c r="Z62" s="432"/>
    </row>
  </sheetData>
  <mergeCells count="4">
    <mergeCell ref="J1:L1"/>
    <mergeCell ref="M1:Z1"/>
    <mergeCell ref="J2:L2"/>
    <mergeCell ref="M2:Z2"/>
  </mergeCells>
  <pageMargins left="0.7" right="0.7" top="0.75" bottom="0.75" header="0.3" footer="0.3"/>
  <pageSetup paperSize="9" scale="15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4506668294322"/>
    <pageSetUpPr fitToPage="1"/>
  </sheetPr>
  <dimension ref="B2:AD30"/>
  <sheetViews>
    <sheetView topLeftCell="E1" workbookViewId="0">
      <selection activeCell="T37" sqref="T37"/>
    </sheetView>
  </sheetViews>
  <sheetFormatPr defaultColWidth="9" defaultRowHeight="15"/>
  <cols>
    <col min="1" max="1" width="3.7109375" customWidth="1"/>
    <col min="2" max="2" width="8.140625" customWidth="1"/>
    <col min="3" max="3" width="10.5703125" customWidth="1"/>
    <col min="4" max="4" width="9.28515625" customWidth="1"/>
    <col min="5" max="5" width="9.5703125" customWidth="1"/>
    <col min="6" max="6" width="10.28515625" customWidth="1"/>
    <col min="7" max="7" width="9.140625" style="122" customWidth="1"/>
    <col min="8" max="9" width="8.7109375" style="122" customWidth="1"/>
    <col min="10" max="10" width="12.5703125" style="122" customWidth="1"/>
    <col min="11" max="11" width="8.7109375" hidden="1" customWidth="1"/>
    <col min="12" max="15" width="8.7109375" customWidth="1"/>
    <col min="16" max="16" width="2" customWidth="1"/>
    <col min="17" max="17" width="8" customWidth="1"/>
    <col min="21" max="21" width="12" customWidth="1"/>
    <col min="23" max="23" width="8.7109375" customWidth="1"/>
    <col min="24" max="24" width="9.85546875" customWidth="1"/>
    <col min="25" max="25" width="10.140625" customWidth="1"/>
    <col min="26" max="26" width="9.5703125" hidden="1" customWidth="1"/>
    <col min="27" max="27" width="10" customWidth="1"/>
    <col min="28" max="28" width="9.85546875" customWidth="1"/>
    <col min="29" max="29" width="9.5703125" customWidth="1"/>
    <col min="30" max="30" width="10.140625" customWidth="1"/>
  </cols>
  <sheetData>
    <row r="2" spans="2:30" ht="21.95" customHeight="1"/>
    <row r="3" spans="2:30" ht="21.95" customHeight="1">
      <c r="B3" s="123"/>
      <c r="C3" s="124"/>
      <c r="D3" s="123"/>
      <c r="E3" s="125"/>
      <c r="F3" s="125"/>
      <c r="G3" s="10"/>
      <c r="H3" s="123"/>
      <c r="I3" s="123"/>
      <c r="J3" s="123"/>
      <c r="K3" s="125"/>
      <c r="L3" s="124"/>
      <c r="M3" s="125"/>
      <c r="N3" s="125"/>
      <c r="O3" s="125"/>
      <c r="P3" s="21"/>
      <c r="Q3" s="123"/>
      <c r="R3" s="124"/>
      <c r="S3" s="123"/>
      <c r="T3" s="125"/>
      <c r="U3" s="125"/>
      <c r="V3" s="10"/>
      <c r="W3" s="125"/>
      <c r="X3" s="125"/>
      <c r="Y3" s="125"/>
      <c r="Z3" s="125"/>
      <c r="AA3" s="124"/>
      <c r="AB3" s="125"/>
      <c r="AC3" s="125"/>
      <c r="AD3" s="125"/>
    </row>
    <row r="4" spans="2:30" ht="15.75">
      <c r="B4" s="123"/>
      <c r="C4" s="125"/>
      <c r="D4" s="125"/>
      <c r="E4" s="125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21"/>
      <c r="Q4" s="123"/>
      <c r="R4" s="125"/>
      <c r="S4" s="125"/>
      <c r="T4" s="125"/>
      <c r="U4" s="123"/>
      <c r="V4" s="125"/>
      <c r="W4" s="123"/>
      <c r="X4" s="123"/>
      <c r="Y4" s="123"/>
      <c r="Z4" s="123"/>
      <c r="AA4" s="123"/>
      <c r="AB4" s="123"/>
      <c r="AC4" s="123"/>
      <c r="AD4" s="123"/>
    </row>
    <row r="5" spans="2:30" ht="18.75">
      <c r="B5" t="s">
        <v>168</v>
      </c>
      <c r="C5" s="126" t="s">
        <v>7</v>
      </c>
      <c r="D5" s="127"/>
      <c r="E5" s="128"/>
      <c r="F5" s="129"/>
      <c r="G5" s="130"/>
      <c r="R5" s="126" t="s">
        <v>42</v>
      </c>
      <c r="S5" s="127"/>
      <c r="T5" s="128"/>
      <c r="U5" s="129"/>
      <c r="V5" s="129"/>
    </row>
    <row r="6" spans="2:30">
      <c r="B6" s="131"/>
      <c r="C6" s="132"/>
      <c r="D6" s="132"/>
      <c r="E6" s="132"/>
      <c r="F6" s="132"/>
      <c r="G6" s="133"/>
      <c r="H6" s="133"/>
      <c r="I6" s="133"/>
      <c r="J6" s="133"/>
      <c r="K6" s="132"/>
      <c r="L6" s="132"/>
      <c r="M6" s="132"/>
      <c r="N6" s="132"/>
      <c r="O6" s="202"/>
      <c r="Q6" s="131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202"/>
    </row>
    <row r="7" spans="2:30" ht="18.75">
      <c r="B7" s="134" t="s">
        <v>169</v>
      </c>
      <c r="C7" s="135"/>
      <c r="D7" s="136" t="s">
        <v>3</v>
      </c>
      <c r="E7" s="137"/>
      <c r="F7" s="138" t="s">
        <v>4</v>
      </c>
      <c r="G7" s="139" t="s">
        <v>170</v>
      </c>
      <c r="H7" s="136"/>
      <c r="I7" s="136" t="s">
        <v>5</v>
      </c>
      <c r="J7" s="136"/>
      <c r="K7" s="138"/>
      <c r="L7" s="135" t="s">
        <v>6</v>
      </c>
      <c r="M7" s="138"/>
      <c r="N7" s="138"/>
      <c r="O7" s="137"/>
      <c r="Q7" s="134" t="s">
        <v>169</v>
      </c>
      <c r="R7" s="135"/>
      <c r="S7" s="136" t="s">
        <v>3</v>
      </c>
      <c r="T7" s="137"/>
      <c r="U7" s="138" t="s">
        <v>4</v>
      </c>
      <c r="V7" s="139" t="s">
        <v>170</v>
      </c>
      <c r="W7" s="138"/>
      <c r="X7" s="138" t="s">
        <v>5</v>
      </c>
      <c r="Y7" s="138"/>
      <c r="Z7" s="138"/>
      <c r="AA7" s="135" t="s">
        <v>6</v>
      </c>
      <c r="AB7" s="138"/>
      <c r="AC7" s="138"/>
      <c r="AD7" s="137"/>
    </row>
    <row r="8" spans="2:30" ht="15.75">
      <c r="B8" s="140" t="s">
        <v>171</v>
      </c>
      <c r="C8" s="141" t="s">
        <v>9</v>
      </c>
      <c r="D8" s="141" t="s">
        <v>10</v>
      </c>
      <c r="E8" s="141" t="s">
        <v>11</v>
      </c>
      <c r="F8" s="142" t="s">
        <v>12</v>
      </c>
      <c r="G8" s="143"/>
      <c r="H8" s="142" t="s">
        <v>13</v>
      </c>
      <c r="I8" s="203" t="s">
        <v>14</v>
      </c>
      <c r="J8" s="203" t="s">
        <v>148</v>
      </c>
      <c r="K8" s="142"/>
      <c r="L8" s="140" t="s">
        <v>17</v>
      </c>
      <c r="M8" s="142" t="s">
        <v>18</v>
      </c>
      <c r="N8" s="142" t="s">
        <v>19</v>
      </c>
      <c r="O8" s="204" t="s">
        <v>20</v>
      </c>
      <c r="Q8" s="140" t="s">
        <v>171</v>
      </c>
      <c r="R8" s="141" t="s">
        <v>9</v>
      </c>
      <c r="S8" s="141" t="s">
        <v>10</v>
      </c>
      <c r="T8" s="141" t="s">
        <v>11</v>
      </c>
      <c r="U8" s="142" t="s">
        <v>12</v>
      </c>
      <c r="V8" s="141"/>
      <c r="W8" s="142" t="s">
        <v>13</v>
      </c>
      <c r="X8" s="203" t="s">
        <v>14</v>
      </c>
      <c r="Y8" s="203" t="s">
        <v>148</v>
      </c>
      <c r="Z8" s="142" t="s">
        <v>16</v>
      </c>
      <c r="AA8" s="140" t="s">
        <v>17</v>
      </c>
      <c r="AB8" s="142" t="s">
        <v>18</v>
      </c>
      <c r="AC8" s="142" t="s">
        <v>19</v>
      </c>
      <c r="AD8" s="204" t="s">
        <v>20</v>
      </c>
    </row>
    <row r="9" spans="2:30" ht="18.75">
      <c r="B9" s="144"/>
      <c r="C9" s="145"/>
      <c r="D9" s="146"/>
      <c r="E9" s="147"/>
      <c r="F9" s="146"/>
      <c r="G9" s="148"/>
      <c r="H9" s="149"/>
      <c r="I9" s="205"/>
      <c r="J9" s="205"/>
      <c r="K9" s="206"/>
      <c r="L9" s="207"/>
      <c r="M9" s="207"/>
      <c r="N9" s="207"/>
      <c r="O9" s="206"/>
      <c r="Q9" s="144"/>
      <c r="R9" s="222"/>
      <c r="S9" s="223"/>
      <c r="T9" s="224"/>
      <c r="U9" s="146"/>
      <c r="V9" s="148"/>
      <c r="W9" s="149"/>
      <c r="X9" s="205"/>
      <c r="Y9" s="205"/>
      <c r="Z9" s="206"/>
      <c r="AA9" s="207"/>
      <c r="AB9" s="207"/>
      <c r="AC9" s="207"/>
      <c r="AD9" s="206"/>
    </row>
    <row r="10" spans="2:30" ht="18.75">
      <c r="B10" s="150">
        <v>1</v>
      </c>
      <c r="C10" s="151">
        <v>57.75</v>
      </c>
      <c r="D10" s="152">
        <v>59.24</v>
      </c>
      <c r="E10" s="153">
        <v>251.25399999999999</v>
      </c>
      <c r="F10" s="154">
        <v>1762.5</v>
      </c>
      <c r="G10" s="155">
        <v>0.75</v>
      </c>
      <c r="H10" s="156">
        <v>0.9</v>
      </c>
      <c r="I10" s="152">
        <v>45</v>
      </c>
      <c r="J10" s="152">
        <v>525</v>
      </c>
      <c r="K10" s="208"/>
      <c r="L10" s="209">
        <v>825</v>
      </c>
      <c r="M10" s="210">
        <v>825</v>
      </c>
      <c r="N10" s="152">
        <v>187.5</v>
      </c>
      <c r="O10" s="153">
        <v>9</v>
      </c>
      <c r="Q10" s="150">
        <v>1</v>
      </c>
      <c r="R10" s="225">
        <v>67.5</v>
      </c>
      <c r="S10" s="226">
        <v>69</v>
      </c>
      <c r="T10" s="227">
        <v>287.5</v>
      </c>
      <c r="U10" s="154">
        <v>2040</v>
      </c>
      <c r="V10" s="155">
        <v>0.75</v>
      </c>
      <c r="W10" s="156">
        <v>1.05</v>
      </c>
      <c r="X10" s="152">
        <v>52.5</v>
      </c>
      <c r="Y10" s="152">
        <v>675</v>
      </c>
      <c r="Z10" s="208">
        <v>215.98</v>
      </c>
      <c r="AA10" s="235">
        <v>900</v>
      </c>
      <c r="AB10" s="236">
        <v>900</v>
      </c>
      <c r="AC10" s="152">
        <v>225</v>
      </c>
      <c r="AD10" s="153">
        <v>13.5</v>
      </c>
    </row>
    <row r="11" spans="2:30" ht="18.75">
      <c r="B11" s="157">
        <v>2</v>
      </c>
      <c r="C11" s="158">
        <v>57.75</v>
      </c>
      <c r="D11" s="159">
        <v>59.25</v>
      </c>
      <c r="E11" s="160">
        <v>251.05</v>
      </c>
      <c r="F11" s="154">
        <v>1762.8</v>
      </c>
      <c r="G11" s="155">
        <v>0.75</v>
      </c>
      <c r="H11" s="161">
        <v>0.9</v>
      </c>
      <c r="I11" s="123">
        <v>45</v>
      </c>
      <c r="J11" s="123">
        <v>525</v>
      </c>
      <c r="K11" s="211"/>
      <c r="L11" s="212">
        <v>824.99</v>
      </c>
      <c r="M11" s="213">
        <v>825</v>
      </c>
      <c r="N11" s="159">
        <v>187.5</v>
      </c>
      <c r="O11" s="214">
        <v>9</v>
      </c>
      <c r="Q11" s="157">
        <v>2</v>
      </c>
      <c r="R11" s="225">
        <v>67.5</v>
      </c>
      <c r="S11" s="228">
        <v>68.995000000000005</v>
      </c>
      <c r="T11" s="229">
        <v>287.25</v>
      </c>
      <c r="U11" s="154">
        <v>2034.9</v>
      </c>
      <c r="V11" s="155">
        <v>0.75</v>
      </c>
      <c r="W11" s="156">
        <v>1.05</v>
      </c>
      <c r="X11" s="152">
        <v>52.5</v>
      </c>
      <c r="Y11" s="152">
        <v>675</v>
      </c>
      <c r="Z11" s="211">
        <v>104.53</v>
      </c>
      <c r="AA11" s="235">
        <v>900</v>
      </c>
      <c r="AB11" s="236">
        <v>900</v>
      </c>
      <c r="AC11" s="152">
        <v>225</v>
      </c>
      <c r="AD11" s="214">
        <v>13.506500000000001</v>
      </c>
    </row>
    <row r="12" spans="2:30" ht="18.75">
      <c r="B12" s="157">
        <v>3</v>
      </c>
      <c r="C12" s="158">
        <v>57.749000000000002</v>
      </c>
      <c r="D12" s="159">
        <v>59.25</v>
      </c>
      <c r="E12" s="160">
        <v>251.245</v>
      </c>
      <c r="F12" s="154">
        <v>1762.5</v>
      </c>
      <c r="G12" s="155">
        <v>0.75</v>
      </c>
      <c r="H12" s="161">
        <v>0.9</v>
      </c>
      <c r="I12" s="123">
        <v>45</v>
      </c>
      <c r="J12" s="123">
        <v>525</v>
      </c>
      <c r="K12" s="211"/>
      <c r="L12" s="212">
        <v>825.01</v>
      </c>
      <c r="M12" s="213">
        <v>825</v>
      </c>
      <c r="N12" s="159">
        <v>187.5</v>
      </c>
      <c r="O12" s="160">
        <v>9</v>
      </c>
      <c r="Q12" s="157">
        <v>3</v>
      </c>
      <c r="R12" s="225">
        <v>67.5</v>
      </c>
      <c r="S12" s="159">
        <v>69</v>
      </c>
      <c r="T12" s="229">
        <v>287.25</v>
      </c>
      <c r="U12" s="154">
        <v>2034.93</v>
      </c>
      <c r="V12" s="155">
        <v>0.75</v>
      </c>
      <c r="W12" s="156">
        <v>1.05</v>
      </c>
      <c r="X12" s="152">
        <v>52.5</v>
      </c>
      <c r="Y12" s="152">
        <v>675</v>
      </c>
      <c r="Z12" s="211">
        <v>128.94999999999999</v>
      </c>
      <c r="AA12" s="235">
        <v>900</v>
      </c>
      <c r="AB12" s="236">
        <v>900</v>
      </c>
      <c r="AC12" s="152">
        <v>225</v>
      </c>
      <c r="AD12" s="160">
        <v>13.5</v>
      </c>
    </row>
    <row r="13" spans="2:30" ht="18.75">
      <c r="B13" s="157">
        <v>4</v>
      </c>
      <c r="C13" s="158">
        <v>57.77</v>
      </c>
      <c r="D13" s="159">
        <v>59.25</v>
      </c>
      <c r="E13" s="160">
        <v>251.25</v>
      </c>
      <c r="F13" s="154">
        <v>1762.5</v>
      </c>
      <c r="G13" s="155">
        <v>0.75</v>
      </c>
      <c r="H13" s="161">
        <v>0.9</v>
      </c>
      <c r="I13" s="123">
        <v>45</v>
      </c>
      <c r="J13" s="123">
        <v>525</v>
      </c>
      <c r="K13" s="211"/>
      <c r="L13" s="212">
        <v>825</v>
      </c>
      <c r="M13" s="213">
        <v>825</v>
      </c>
      <c r="N13" s="159">
        <v>187.5</v>
      </c>
      <c r="O13" s="160">
        <v>8.9959000000000007</v>
      </c>
      <c r="Q13" s="157">
        <v>4</v>
      </c>
      <c r="R13" s="225">
        <v>67.5</v>
      </c>
      <c r="S13" s="159">
        <v>69</v>
      </c>
      <c r="T13" s="229">
        <v>287.25</v>
      </c>
      <c r="U13" s="154">
        <v>2034.9</v>
      </c>
      <c r="V13" s="155">
        <v>0.75</v>
      </c>
      <c r="W13" s="156">
        <v>1.05</v>
      </c>
      <c r="X13" s="152">
        <v>52.5</v>
      </c>
      <c r="Y13" s="152">
        <v>675</v>
      </c>
      <c r="Z13" s="211">
        <v>1542</v>
      </c>
      <c r="AA13" s="235">
        <v>900</v>
      </c>
      <c r="AB13" s="236">
        <v>900</v>
      </c>
      <c r="AC13" s="152">
        <v>225</v>
      </c>
      <c r="AD13" s="160">
        <v>13.5</v>
      </c>
    </row>
    <row r="14" spans="2:30" ht="18.75">
      <c r="B14" s="157">
        <v>5</v>
      </c>
      <c r="C14" s="162">
        <v>57.75</v>
      </c>
      <c r="D14" s="159">
        <v>59.25</v>
      </c>
      <c r="E14" s="160">
        <v>251.26</v>
      </c>
      <c r="F14" s="154">
        <v>1762.5</v>
      </c>
      <c r="G14" s="155">
        <v>0.75</v>
      </c>
      <c r="H14" s="161">
        <v>0.9</v>
      </c>
      <c r="I14" s="123">
        <v>45</v>
      </c>
      <c r="J14" s="123">
        <v>525</v>
      </c>
      <c r="K14" s="211"/>
      <c r="L14" s="212">
        <v>825</v>
      </c>
      <c r="M14" s="213">
        <v>825</v>
      </c>
      <c r="N14" s="159">
        <v>187.5</v>
      </c>
      <c r="O14" s="160">
        <v>9.0009999999999994</v>
      </c>
      <c r="Q14" s="157">
        <v>5</v>
      </c>
      <c r="R14" s="225">
        <v>67.5</v>
      </c>
      <c r="S14" s="159">
        <v>69</v>
      </c>
      <c r="T14" s="229">
        <v>287.25</v>
      </c>
      <c r="U14" s="154">
        <v>2035</v>
      </c>
      <c r="V14" s="155">
        <v>0.75</v>
      </c>
      <c r="W14" s="156">
        <v>1.05</v>
      </c>
      <c r="X14" s="152">
        <v>52.5</v>
      </c>
      <c r="Y14" s="152">
        <v>675</v>
      </c>
      <c r="Z14" s="211">
        <v>318.2</v>
      </c>
      <c r="AA14" s="235">
        <v>900</v>
      </c>
      <c r="AB14" s="236">
        <v>900</v>
      </c>
      <c r="AC14" s="152">
        <v>225</v>
      </c>
      <c r="AD14" s="160">
        <v>13.5</v>
      </c>
    </row>
    <row r="15" spans="2:30" ht="18.75">
      <c r="B15" s="157">
        <v>6</v>
      </c>
      <c r="C15" s="162">
        <v>57.753999999999998</v>
      </c>
      <c r="D15" s="159">
        <v>59.25</v>
      </c>
      <c r="E15" s="160">
        <v>251.25</v>
      </c>
      <c r="F15" s="154">
        <v>1762.5</v>
      </c>
      <c r="G15" s="155">
        <v>0.75</v>
      </c>
      <c r="H15" s="161">
        <v>0.9</v>
      </c>
      <c r="I15" s="123">
        <v>44.996000000000002</v>
      </c>
      <c r="J15" s="123">
        <v>525</v>
      </c>
      <c r="K15" s="211"/>
      <c r="L15" s="212">
        <v>825</v>
      </c>
      <c r="M15" s="213">
        <v>825</v>
      </c>
      <c r="N15" s="159">
        <v>187.5</v>
      </c>
      <c r="O15" s="160">
        <v>9</v>
      </c>
      <c r="Q15" s="157">
        <v>6</v>
      </c>
      <c r="R15" s="225">
        <v>67.5</v>
      </c>
      <c r="S15" s="159">
        <v>69</v>
      </c>
      <c r="T15" s="229">
        <v>287.25</v>
      </c>
      <c r="U15" s="154">
        <v>2035</v>
      </c>
      <c r="V15" s="155">
        <v>0.75</v>
      </c>
      <c r="W15" s="156">
        <v>1.05</v>
      </c>
      <c r="X15" s="152">
        <v>52.5</v>
      </c>
      <c r="Y15" s="152">
        <v>675</v>
      </c>
      <c r="Z15" s="211">
        <v>367.9</v>
      </c>
      <c r="AA15" s="235">
        <v>900</v>
      </c>
      <c r="AB15" s="236">
        <v>900</v>
      </c>
      <c r="AC15" s="152">
        <v>225</v>
      </c>
      <c r="AD15" s="160">
        <v>13.5</v>
      </c>
    </row>
    <row r="16" spans="2:30" ht="18.75">
      <c r="B16" s="157">
        <v>7</v>
      </c>
      <c r="C16" s="162">
        <v>57.75</v>
      </c>
      <c r="D16" s="159">
        <v>59.24</v>
      </c>
      <c r="E16" s="160">
        <v>251.23</v>
      </c>
      <c r="F16" s="154">
        <v>1762.5</v>
      </c>
      <c r="G16" s="155">
        <v>0.75</v>
      </c>
      <c r="H16" s="161">
        <v>0.9</v>
      </c>
      <c r="I16" s="123">
        <v>44.9953</v>
      </c>
      <c r="J16" s="123">
        <v>525.01</v>
      </c>
      <c r="K16" s="211"/>
      <c r="L16" s="212">
        <v>825</v>
      </c>
      <c r="M16" s="213">
        <v>825</v>
      </c>
      <c r="N16" s="159">
        <v>187.5</v>
      </c>
      <c r="O16" s="160">
        <v>9</v>
      </c>
      <c r="Q16" s="157">
        <v>7</v>
      </c>
      <c r="R16" s="225">
        <v>67.5</v>
      </c>
      <c r="S16" s="159">
        <v>69</v>
      </c>
      <c r="T16" s="160">
        <v>287.5</v>
      </c>
      <c r="U16" s="154">
        <v>2034.94</v>
      </c>
      <c r="V16" s="155">
        <v>0.75</v>
      </c>
      <c r="W16" s="156">
        <v>1.05</v>
      </c>
      <c r="X16" s="152">
        <v>52.5</v>
      </c>
      <c r="Y16" s="152">
        <v>675</v>
      </c>
      <c r="Z16" s="211">
        <v>1577.8</v>
      </c>
      <c r="AA16" s="235">
        <v>900</v>
      </c>
      <c r="AB16" s="236">
        <v>900</v>
      </c>
      <c r="AC16" s="152">
        <v>225</v>
      </c>
      <c r="AD16" s="160">
        <v>13.5</v>
      </c>
    </row>
    <row r="17" spans="2:30" ht="18.75">
      <c r="B17" s="157">
        <v>8</v>
      </c>
      <c r="C17" s="162">
        <v>57.75</v>
      </c>
      <c r="D17" s="159">
        <v>59.25</v>
      </c>
      <c r="E17" s="160">
        <v>251.26</v>
      </c>
      <c r="F17" s="154">
        <v>1762.5</v>
      </c>
      <c r="G17" s="155">
        <v>0.75</v>
      </c>
      <c r="H17" s="161">
        <v>0.9</v>
      </c>
      <c r="I17" s="123">
        <v>45.000300000000003</v>
      </c>
      <c r="J17" s="123">
        <v>525</v>
      </c>
      <c r="K17" s="211"/>
      <c r="L17" s="212">
        <v>824.99900000000002</v>
      </c>
      <c r="M17" s="213">
        <v>825</v>
      </c>
      <c r="N17" s="159">
        <v>187.5</v>
      </c>
      <c r="O17" s="160">
        <v>9.0002999999999993</v>
      </c>
      <c r="Q17" s="157">
        <v>8</v>
      </c>
      <c r="R17" s="225">
        <v>67.5</v>
      </c>
      <c r="S17" s="159">
        <v>69</v>
      </c>
      <c r="T17" s="160">
        <v>287.25</v>
      </c>
      <c r="U17" s="154">
        <v>2034.9</v>
      </c>
      <c r="V17" s="155">
        <v>0.75</v>
      </c>
      <c r="W17" s="156">
        <v>1.05</v>
      </c>
      <c r="X17" s="123">
        <v>52.500399999999999</v>
      </c>
      <c r="Y17" s="152">
        <v>675</v>
      </c>
      <c r="Z17" s="211">
        <v>3031</v>
      </c>
      <c r="AA17" s="235">
        <v>900</v>
      </c>
      <c r="AB17" s="236">
        <v>900</v>
      </c>
      <c r="AC17" s="152">
        <v>225</v>
      </c>
      <c r="AD17" s="160">
        <v>13.500299999999999</v>
      </c>
    </row>
    <row r="18" spans="2:30" ht="18.75">
      <c r="B18" s="157">
        <v>9</v>
      </c>
      <c r="C18" s="162">
        <v>57.74</v>
      </c>
      <c r="D18" s="159">
        <v>59.25</v>
      </c>
      <c r="E18" s="160">
        <v>251.245</v>
      </c>
      <c r="F18" s="154">
        <v>1762.5</v>
      </c>
      <c r="G18" s="155">
        <v>0.75</v>
      </c>
      <c r="H18" s="161">
        <v>0.9</v>
      </c>
      <c r="I18" s="159">
        <v>45</v>
      </c>
      <c r="J18" s="159">
        <v>525</v>
      </c>
      <c r="K18" s="215"/>
      <c r="L18" s="212">
        <v>825.01</v>
      </c>
      <c r="M18" s="213">
        <v>824.99800000000005</v>
      </c>
      <c r="N18" s="159">
        <v>187.5</v>
      </c>
      <c r="O18" s="160">
        <v>9</v>
      </c>
      <c r="Q18" s="157">
        <v>9</v>
      </c>
      <c r="R18" s="225">
        <v>67.5</v>
      </c>
      <c r="S18" s="159">
        <v>69</v>
      </c>
      <c r="T18" s="160">
        <v>287.25700000000001</v>
      </c>
      <c r="U18" s="154">
        <v>2034.6</v>
      </c>
      <c r="V18" s="155">
        <v>0.75</v>
      </c>
      <c r="W18" s="156">
        <v>1.05</v>
      </c>
      <c r="X18" s="159">
        <v>52.5</v>
      </c>
      <c r="Y18" s="152">
        <v>675</v>
      </c>
      <c r="Z18" s="215">
        <v>5061</v>
      </c>
      <c r="AA18" s="237">
        <v>900.1</v>
      </c>
      <c r="AB18" s="236">
        <v>900</v>
      </c>
      <c r="AC18" s="152">
        <v>225</v>
      </c>
      <c r="AD18" s="160">
        <v>13.5</v>
      </c>
    </row>
    <row r="19" spans="2:30" ht="18.75">
      <c r="B19" s="157">
        <v>10</v>
      </c>
      <c r="C19" s="158">
        <v>57.75</v>
      </c>
      <c r="D19" s="159">
        <v>59.25</v>
      </c>
      <c r="E19" s="160">
        <v>251.5</v>
      </c>
      <c r="F19" s="154">
        <v>1762.68</v>
      </c>
      <c r="G19" s="155">
        <v>0.75</v>
      </c>
      <c r="H19" s="161">
        <v>0.9</v>
      </c>
      <c r="I19" s="159">
        <v>45</v>
      </c>
      <c r="J19" s="123">
        <v>525</v>
      </c>
      <c r="K19" s="211"/>
      <c r="L19" s="212">
        <v>825</v>
      </c>
      <c r="M19" s="213">
        <v>825</v>
      </c>
      <c r="N19" s="159">
        <v>187.5</v>
      </c>
      <c r="O19" s="160">
        <v>9</v>
      </c>
      <c r="Q19" s="157">
        <v>10</v>
      </c>
      <c r="R19" s="225">
        <v>67.5</v>
      </c>
      <c r="S19" s="159">
        <v>69</v>
      </c>
      <c r="T19" s="160">
        <v>287.25</v>
      </c>
      <c r="U19" s="154">
        <v>2034.89</v>
      </c>
      <c r="V19" s="155">
        <v>0.75</v>
      </c>
      <c r="W19" s="161">
        <v>1.0508999999999999</v>
      </c>
      <c r="X19" s="159">
        <v>52.5</v>
      </c>
      <c r="Y19" s="152">
        <v>675</v>
      </c>
      <c r="Z19" s="211">
        <v>59.45</v>
      </c>
      <c r="AA19" s="237">
        <v>900</v>
      </c>
      <c r="AB19" s="236">
        <v>900</v>
      </c>
      <c r="AC19" s="152">
        <v>225</v>
      </c>
      <c r="AD19" s="160">
        <v>13.5</v>
      </c>
    </row>
    <row r="20" spans="2:30" ht="18.75">
      <c r="B20" s="157">
        <v>11</v>
      </c>
      <c r="C20" s="158">
        <v>57.75</v>
      </c>
      <c r="D20" s="159">
        <v>59.25</v>
      </c>
      <c r="E20" s="160">
        <v>251.25</v>
      </c>
      <c r="F20" s="154">
        <v>1762.5</v>
      </c>
      <c r="G20" s="155">
        <v>0.75</v>
      </c>
      <c r="H20" s="161">
        <v>0.9</v>
      </c>
      <c r="I20" s="159">
        <v>45</v>
      </c>
      <c r="J20" s="159">
        <v>525</v>
      </c>
      <c r="K20" s="215"/>
      <c r="L20" s="212">
        <v>825</v>
      </c>
      <c r="M20" s="213">
        <v>825</v>
      </c>
      <c r="N20" s="159">
        <v>187.5</v>
      </c>
      <c r="O20" s="160">
        <v>9.0060000000000002</v>
      </c>
      <c r="Q20" s="157">
        <v>11</v>
      </c>
      <c r="R20" s="158">
        <v>67.503</v>
      </c>
      <c r="S20" s="159">
        <v>69</v>
      </c>
      <c r="T20" s="160">
        <v>287.25</v>
      </c>
      <c r="U20" s="154">
        <v>2034.88</v>
      </c>
      <c r="V20" s="155">
        <v>0.75</v>
      </c>
      <c r="W20" s="161">
        <v>1.05</v>
      </c>
      <c r="X20" s="159">
        <v>52.5</v>
      </c>
      <c r="Y20" s="152">
        <v>675</v>
      </c>
      <c r="Z20" s="215">
        <v>442.3</v>
      </c>
      <c r="AA20" s="237">
        <v>900</v>
      </c>
      <c r="AB20" s="236">
        <v>900</v>
      </c>
      <c r="AC20" s="152">
        <v>225</v>
      </c>
      <c r="AD20" s="160">
        <v>13.5</v>
      </c>
    </row>
    <row r="21" spans="2:30" ht="18.75">
      <c r="B21" s="157">
        <v>12</v>
      </c>
      <c r="C21" s="158">
        <v>57.75</v>
      </c>
      <c r="D21" s="159">
        <v>59.258000000000003</v>
      </c>
      <c r="E21" s="160">
        <v>251.50800000000001</v>
      </c>
      <c r="F21" s="154">
        <v>1762.49</v>
      </c>
      <c r="G21" s="155">
        <v>0.75</v>
      </c>
      <c r="H21" s="161">
        <v>0.90400000000000003</v>
      </c>
      <c r="I21" s="159">
        <v>45</v>
      </c>
      <c r="J21" s="159">
        <v>525</v>
      </c>
      <c r="K21" s="215"/>
      <c r="L21" s="212">
        <v>825</v>
      </c>
      <c r="M21" s="213">
        <v>825</v>
      </c>
      <c r="N21" s="159">
        <v>187.5</v>
      </c>
      <c r="O21" s="160">
        <v>9.0442999999999998</v>
      </c>
      <c r="Q21" s="157">
        <v>12</v>
      </c>
      <c r="R21" s="158">
        <v>67.5</v>
      </c>
      <c r="S21" s="159">
        <v>69</v>
      </c>
      <c r="T21" s="160">
        <v>287.25</v>
      </c>
      <c r="U21" s="154">
        <v>2034.78</v>
      </c>
      <c r="V21" s="155">
        <v>0.75</v>
      </c>
      <c r="W21" s="161">
        <v>1.05</v>
      </c>
      <c r="X21" s="159">
        <v>52.5</v>
      </c>
      <c r="Y21" s="152">
        <v>675</v>
      </c>
      <c r="Z21" s="215">
        <v>48.7</v>
      </c>
      <c r="AA21" s="237">
        <v>900.1</v>
      </c>
      <c r="AB21" s="236">
        <v>900</v>
      </c>
      <c r="AC21" s="152">
        <v>225</v>
      </c>
      <c r="AD21" s="160">
        <v>13.5</v>
      </c>
    </row>
    <row r="22" spans="2:30">
      <c r="U22" s="230"/>
    </row>
    <row r="23" spans="2:30" ht="21">
      <c r="B23" s="163" t="s">
        <v>172</v>
      </c>
      <c r="C23" s="164" t="s">
        <v>9</v>
      </c>
      <c r="D23" s="165" t="s">
        <v>10</v>
      </c>
      <c r="E23" s="166" t="s">
        <v>173</v>
      </c>
      <c r="F23" s="167" t="s">
        <v>174</v>
      </c>
      <c r="G23" s="168"/>
      <c r="H23" s="169" t="s">
        <v>13</v>
      </c>
      <c r="I23" s="216" t="s">
        <v>14</v>
      </c>
      <c r="J23" s="216" t="s">
        <v>148</v>
      </c>
      <c r="K23" s="216"/>
      <c r="L23" s="216" t="s">
        <v>17</v>
      </c>
      <c r="M23" s="216" t="s">
        <v>18</v>
      </c>
      <c r="N23" s="216" t="s">
        <v>19</v>
      </c>
      <c r="O23" s="217" t="s">
        <v>20</v>
      </c>
      <c r="Q23" s="163" t="s">
        <v>172</v>
      </c>
      <c r="R23" s="164" t="s">
        <v>9</v>
      </c>
      <c r="S23" s="165" t="s">
        <v>10</v>
      </c>
      <c r="T23" s="166" t="s">
        <v>173</v>
      </c>
      <c r="U23" s="167" t="s">
        <v>174</v>
      </c>
      <c r="V23" s="231"/>
      <c r="W23" s="169" t="s">
        <v>13</v>
      </c>
      <c r="X23" s="216" t="s">
        <v>14</v>
      </c>
      <c r="Y23" s="216" t="s">
        <v>148</v>
      </c>
      <c r="Z23" s="216" t="s">
        <v>16</v>
      </c>
      <c r="AA23" s="216" t="s">
        <v>17</v>
      </c>
      <c r="AB23" s="216" t="s">
        <v>18</v>
      </c>
      <c r="AC23" s="216" t="s">
        <v>19</v>
      </c>
      <c r="AD23" s="217" t="s">
        <v>20</v>
      </c>
    </row>
    <row r="24" spans="2:30" ht="15.75">
      <c r="B24" s="170">
        <v>12</v>
      </c>
      <c r="C24" s="171">
        <f>SUM(C10:C21)</f>
        <v>693.01300000000003</v>
      </c>
      <c r="D24" s="172">
        <f>SUM(D10:D21)</f>
        <v>710.98800000000006</v>
      </c>
      <c r="E24" s="173">
        <f>SUM(E10:E21)</f>
        <v>3015.3019999999997</v>
      </c>
      <c r="F24" s="174">
        <f>SUM(F10:F21)</f>
        <v>21150.47</v>
      </c>
      <c r="G24" s="175"/>
      <c r="H24" s="171">
        <f>SUM(H10:H21)</f>
        <v>10.804000000000002</v>
      </c>
      <c r="I24" s="172">
        <f>SUM(I10:I21)</f>
        <v>539.99159999999995</v>
      </c>
      <c r="J24" s="172">
        <f>SUM(J10:J21)</f>
        <v>6300.01</v>
      </c>
      <c r="K24" s="172"/>
      <c r="L24" s="172">
        <f>SUM(L10:L21)</f>
        <v>9900.009</v>
      </c>
      <c r="M24" s="172">
        <f>SUM(M10:M21)</f>
        <v>9899.9979999999996</v>
      </c>
      <c r="N24" s="172">
        <f>SUM(N10:N21)</f>
        <v>2250</v>
      </c>
      <c r="O24" s="173">
        <f>SUM(O10:O21)</f>
        <v>108.04749999999999</v>
      </c>
      <c r="Q24" s="170">
        <v>12</v>
      </c>
      <c r="R24" s="171">
        <f>SUM(R10:R21)</f>
        <v>810.00300000000004</v>
      </c>
      <c r="S24" s="172">
        <f>SUM(S10:S21)</f>
        <v>827.995</v>
      </c>
      <c r="T24" s="173">
        <f>SUM(T10:T21)</f>
        <v>3447.5070000000001</v>
      </c>
      <c r="U24" s="174">
        <f>SUM(U10:U21)</f>
        <v>24423.719999999998</v>
      </c>
      <c r="V24" s="175"/>
      <c r="W24" s="232">
        <f t="shared" ref="W24:AD24" si="0">SUM(W10:W21)</f>
        <v>12.600900000000003</v>
      </c>
      <c r="X24" s="233">
        <f t="shared" si="0"/>
        <v>630.00040000000001</v>
      </c>
      <c r="Y24" s="233">
        <f t="shared" si="0"/>
        <v>8100</v>
      </c>
      <c r="Z24" s="233">
        <f t="shared" si="0"/>
        <v>12897.810000000001</v>
      </c>
      <c r="AA24" s="233">
        <f t="shared" si="0"/>
        <v>10800.2</v>
      </c>
      <c r="AB24" s="233">
        <f t="shared" si="0"/>
        <v>10800</v>
      </c>
      <c r="AC24" s="233">
        <f t="shared" si="0"/>
        <v>2700</v>
      </c>
      <c r="AD24" s="238">
        <f t="shared" si="0"/>
        <v>162.0068</v>
      </c>
    </row>
    <row r="25" spans="2:30">
      <c r="B25" s="176" t="s">
        <v>175</v>
      </c>
      <c r="C25" s="177">
        <f>C24/B24</f>
        <v>57.751083333333334</v>
      </c>
      <c r="D25" s="177">
        <f>D24/B24</f>
        <v>59.249000000000002</v>
      </c>
      <c r="E25" s="178">
        <f>E24/B24</f>
        <v>251.27516666666665</v>
      </c>
      <c r="F25" s="179">
        <f>F24/B24</f>
        <v>1762.5391666666667</v>
      </c>
      <c r="G25" s="180"/>
      <c r="H25" s="181">
        <f>H24/B24</f>
        <v>0.90033333333333354</v>
      </c>
      <c r="I25" s="177">
        <f>I24/B24</f>
        <v>44.999299999999998</v>
      </c>
      <c r="J25" s="177">
        <f>J24/B24</f>
        <v>525.00083333333339</v>
      </c>
      <c r="K25" s="218"/>
      <c r="L25" s="219">
        <f>L24/B24</f>
        <v>825.00075000000004</v>
      </c>
      <c r="M25" s="220">
        <f>M24/B24</f>
        <v>824.9998333333333</v>
      </c>
      <c r="N25" s="221">
        <f>N24/B24</f>
        <v>187.5</v>
      </c>
      <c r="O25" s="178">
        <f>O24/B24</f>
        <v>9.0039583333333315</v>
      </c>
      <c r="Q25" s="176" t="s">
        <v>175</v>
      </c>
      <c r="R25" s="177">
        <f>R24/Q24</f>
        <v>67.500250000000008</v>
      </c>
      <c r="S25" s="177">
        <f>S24/Q24</f>
        <v>68.999583333333334</v>
      </c>
      <c r="T25" s="178">
        <f>T24/Q24</f>
        <v>287.29225000000002</v>
      </c>
      <c r="U25" s="234">
        <f>U24/Q24</f>
        <v>2035.3099999999997</v>
      </c>
      <c r="V25" s="180"/>
      <c r="W25" s="181">
        <f>W24/Q24</f>
        <v>1.0500750000000003</v>
      </c>
      <c r="X25" s="177">
        <f>X24/Q24</f>
        <v>52.500033333333334</v>
      </c>
      <c r="Y25" s="177">
        <f>Y24/Q24</f>
        <v>675</v>
      </c>
      <c r="Z25" s="177">
        <f>Z24/Q24</f>
        <v>1074.8175000000001</v>
      </c>
      <c r="AA25" s="239">
        <f>AA24/Q24</f>
        <v>900.01666666666677</v>
      </c>
      <c r="AB25" s="239">
        <f>AB24/Q24</f>
        <v>900</v>
      </c>
      <c r="AC25" s="177">
        <f>AC24/Q24</f>
        <v>225</v>
      </c>
      <c r="AD25" s="178">
        <f>AD24/Q24</f>
        <v>13.500566666666666</v>
      </c>
    </row>
    <row r="26" spans="2:30">
      <c r="B26" s="182"/>
      <c r="C26" s="183">
        <f>E25/C25</f>
        <v>4.3510035165285492</v>
      </c>
      <c r="D26" s="183">
        <f>E25/D25</f>
        <v>4.2410026610856999</v>
      </c>
      <c r="E26" s="184"/>
      <c r="F26" s="185"/>
      <c r="G26" s="186"/>
      <c r="H26" s="187"/>
      <c r="I26" s="187"/>
      <c r="J26" s="187"/>
      <c r="K26" s="187"/>
      <c r="L26" s="187">
        <v>1</v>
      </c>
      <c r="M26" s="187">
        <f>M25/L25</f>
        <v>0.99999888888989885</v>
      </c>
      <c r="N26" s="187"/>
      <c r="O26" s="187"/>
      <c r="Q26" s="182"/>
      <c r="R26" s="183">
        <f>T25/R25</f>
        <v>4.2561657179047483</v>
      </c>
      <c r="S26" s="183">
        <f>T25/S25</f>
        <v>4.1636809401022958</v>
      </c>
      <c r="T26" s="184"/>
      <c r="U26" s="187"/>
      <c r="V26" s="186"/>
      <c r="W26" s="187"/>
      <c r="X26" s="187"/>
      <c r="Y26" s="187"/>
      <c r="Z26" s="187"/>
      <c r="AA26" s="187">
        <v>1</v>
      </c>
      <c r="AB26" s="187">
        <f>AB25/AA25</f>
        <v>0.9999814818244106</v>
      </c>
      <c r="AC26" s="187"/>
      <c r="AD26" s="187"/>
    </row>
    <row r="28" spans="2:30" ht="15.75">
      <c r="B28" s="188" t="s">
        <v>9</v>
      </c>
      <c r="C28" s="189">
        <f>C25</f>
        <v>57.751083333333334</v>
      </c>
      <c r="D28" s="190">
        <v>4</v>
      </c>
      <c r="E28" s="190">
        <v>1762.99</v>
      </c>
      <c r="F28" s="191">
        <v>100</v>
      </c>
      <c r="G28" s="192">
        <f>C28*D28/E28*F28</f>
        <v>13.102986025634481</v>
      </c>
      <c r="Q28" s="188" t="s">
        <v>9</v>
      </c>
      <c r="R28" s="189">
        <f>R25</f>
        <v>67.500250000000008</v>
      </c>
      <c r="S28" s="190">
        <v>4</v>
      </c>
      <c r="T28" s="190">
        <v>2034.94</v>
      </c>
      <c r="U28" s="191">
        <v>100</v>
      </c>
      <c r="V28" s="192">
        <f>R28*S28/T28*U28</f>
        <v>13.268253609443031</v>
      </c>
    </row>
    <row r="29" spans="2:30" ht="15.75">
      <c r="B29" s="193" t="s">
        <v>10</v>
      </c>
      <c r="C29" s="194">
        <f>D25</f>
        <v>59.249000000000002</v>
      </c>
      <c r="D29" s="18">
        <v>4</v>
      </c>
      <c r="E29" s="190">
        <v>1762.99</v>
      </c>
      <c r="F29" s="195">
        <v>100</v>
      </c>
      <c r="G29" s="196">
        <f>C29*D29/E29*F29</f>
        <v>13.44284425890107</v>
      </c>
      <c r="Q29" s="193" t="s">
        <v>10</v>
      </c>
      <c r="R29" s="194">
        <f>S25</f>
        <v>68.999583333333334</v>
      </c>
      <c r="S29" s="18">
        <v>4</v>
      </c>
      <c r="T29" s="190">
        <v>2034.94</v>
      </c>
      <c r="U29" s="195">
        <v>100</v>
      </c>
      <c r="V29" s="196">
        <f>R29*S29/T29*U29</f>
        <v>13.562971553624839</v>
      </c>
      <c r="Z29" s="1"/>
    </row>
    <row r="30" spans="2:30" ht="15.75">
      <c r="B30" s="197" t="s">
        <v>173</v>
      </c>
      <c r="C30" s="198">
        <f>E25</f>
        <v>251.27516666666665</v>
      </c>
      <c r="D30" s="199">
        <v>9</v>
      </c>
      <c r="E30" s="190">
        <v>1762.99</v>
      </c>
      <c r="F30" s="200">
        <v>100</v>
      </c>
      <c r="G30" s="201">
        <f>C30*D30/E30*F30</f>
        <v>128.27506111776015</v>
      </c>
      <c r="Q30" s="197" t="s">
        <v>173</v>
      </c>
      <c r="R30" s="198">
        <f>T25</f>
        <v>287.29225000000002</v>
      </c>
      <c r="S30" s="199">
        <v>9</v>
      </c>
      <c r="T30" s="190">
        <v>2034.94</v>
      </c>
      <c r="U30" s="200">
        <v>100</v>
      </c>
      <c r="V30" s="201">
        <f>R30*S30/T30*U30</f>
        <v>127.06174383519908</v>
      </c>
    </row>
  </sheetData>
  <pageMargins left="0.7" right="0.7" top="0.75" bottom="0.75" header="0.3" footer="0.3"/>
  <pageSetup paperSize="9" scale="5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  <pageSetUpPr fitToPage="1"/>
  </sheetPr>
  <dimension ref="F5:AG256"/>
  <sheetViews>
    <sheetView topLeftCell="D1" zoomScale="55" zoomScaleNormal="55" workbookViewId="0">
      <selection activeCell="R6" sqref="R6"/>
    </sheetView>
  </sheetViews>
  <sheetFormatPr defaultColWidth="10.7109375" defaultRowHeight="26.25"/>
  <cols>
    <col min="6" max="6" width="11" style="33" customWidth="1"/>
    <col min="7" max="7" width="59" style="33" customWidth="1"/>
    <col min="8" max="8" width="22.28515625" style="33" customWidth="1"/>
    <col min="9" max="11" width="12.42578125" style="33" customWidth="1"/>
    <col min="12" max="19" width="12.42578125" style="34" customWidth="1"/>
    <col min="20" max="20" width="12.42578125" style="33" customWidth="1"/>
    <col min="21" max="21" width="14.140625" style="33" customWidth="1"/>
    <col min="22" max="22" width="13.28515625" style="33" customWidth="1"/>
    <col min="23" max="23" width="16.28515625" style="33" customWidth="1"/>
  </cols>
  <sheetData>
    <row r="5" spans="6:33">
      <c r="K5" s="52"/>
      <c r="L5" s="61"/>
      <c r="M5" s="61"/>
      <c r="N5" s="61"/>
      <c r="O5" s="61"/>
    </row>
    <row r="6" spans="6:33" s="31" customFormat="1" ht="30" customHeight="1">
      <c r="F6" s="33"/>
      <c r="G6" s="35" t="s">
        <v>176</v>
      </c>
      <c r="H6" s="35"/>
      <c r="I6" s="61"/>
      <c r="J6" s="61"/>
      <c r="K6" s="61"/>
      <c r="L6" s="61"/>
      <c r="M6" s="34"/>
      <c r="N6" s="61"/>
      <c r="O6" s="61"/>
      <c r="P6" s="34"/>
      <c r="Q6" s="34"/>
      <c r="R6" s="34"/>
      <c r="S6" s="34"/>
      <c r="T6" s="33"/>
      <c r="U6" s="33"/>
      <c r="V6" s="33"/>
      <c r="W6" s="33"/>
    </row>
    <row r="7" spans="6:33" s="31" customFormat="1" ht="30" customHeight="1">
      <c r="F7" s="33"/>
      <c r="G7" s="36" t="s">
        <v>177</v>
      </c>
      <c r="H7" s="36"/>
      <c r="I7" s="61"/>
      <c r="J7" s="61"/>
      <c r="K7" s="34"/>
      <c r="L7" s="61"/>
      <c r="M7" s="34"/>
      <c r="N7" s="61"/>
      <c r="O7" s="61"/>
      <c r="P7" s="34"/>
      <c r="Q7" s="34"/>
      <c r="R7" s="34"/>
      <c r="S7" s="34"/>
      <c r="T7" s="33"/>
      <c r="U7" s="33"/>
      <c r="V7" s="33"/>
      <c r="W7" s="33"/>
      <c r="AD7" s="113"/>
      <c r="AE7" s="113"/>
      <c r="AF7" s="113"/>
      <c r="AG7" s="113"/>
    </row>
    <row r="8" spans="6:33" s="31" customFormat="1" ht="30" customHeight="1">
      <c r="F8" s="33"/>
      <c r="G8" s="36" t="s">
        <v>178</v>
      </c>
      <c r="H8" s="36"/>
      <c r="I8" s="61"/>
      <c r="J8" s="61"/>
      <c r="K8" s="34"/>
      <c r="L8" s="61"/>
      <c r="M8" s="34"/>
      <c r="N8" s="61"/>
      <c r="O8" s="61"/>
      <c r="P8" s="34"/>
      <c r="Q8" s="34"/>
      <c r="R8" s="34"/>
      <c r="S8" s="34"/>
      <c r="T8" s="33"/>
      <c r="U8" s="33"/>
      <c r="V8" s="33"/>
      <c r="W8" s="33"/>
      <c r="AD8" s="113"/>
      <c r="AE8" s="113"/>
      <c r="AF8" s="113"/>
      <c r="AG8" s="113"/>
    </row>
    <row r="9" spans="6:33" s="31" customFormat="1" ht="30" customHeight="1">
      <c r="F9" s="33"/>
      <c r="G9" s="33"/>
      <c r="H9" s="33"/>
      <c r="I9" s="33"/>
      <c r="J9" s="33"/>
      <c r="K9" s="62"/>
      <c r="L9" s="63"/>
      <c r="M9" s="64" t="s">
        <v>179</v>
      </c>
      <c r="N9" s="63"/>
      <c r="O9" s="63"/>
      <c r="P9" s="34"/>
      <c r="Q9" s="34"/>
      <c r="R9" s="34"/>
      <c r="S9" s="34"/>
      <c r="T9" s="33"/>
      <c r="U9" s="33"/>
      <c r="V9" s="33"/>
      <c r="W9" s="33"/>
      <c r="AD9" s="113"/>
      <c r="AE9" s="113"/>
      <c r="AF9" s="113"/>
      <c r="AG9" s="113"/>
    </row>
    <row r="10" spans="6:33" s="31" customFormat="1" ht="30" customHeight="1">
      <c r="F10" s="37" t="s">
        <v>169</v>
      </c>
      <c r="G10" s="38" t="s">
        <v>180</v>
      </c>
      <c r="H10" s="39" t="s">
        <v>181</v>
      </c>
      <c r="I10" s="65"/>
      <c r="J10" s="66"/>
      <c r="K10" s="66"/>
      <c r="L10" s="67"/>
      <c r="M10" s="67"/>
      <c r="N10" s="67"/>
      <c r="O10" s="67"/>
      <c r="P10" s="67"/>
      <c r="Q10" s="67"/>
      <c r="R10" s="67"/>
      <c r="S10" s="67"/>
      <c r="T10" s="66"/>
      <c r="U10" s="86" t="s">
        <v>172</v>
      </c>
      <c r="V10" s="86" t="s">
        <v>182</v>
      </c>
      <c r="W10" s="87" t="s">
        <v>183</v>
      </c>
      <c r="AD10" s="114"/>
      <c r="AE10" s="115"/>
      <c r="AF10" s="116"/>
    </row>
    <row r="11" spans="6:33" s="31" customFormat="1" ht="30" customHeight="1">
      <c r="F11" s="40" t="s">
        <v>184</v>
      </c>
      <c r="G11" s="41" t="s">
        <v>185</v>
      </c>
      <c r="H11" s="42" t="s">
        <v>186</v>
      </c>
      <c r="I11" s="68">
        <v>1</v>
      </c>
      <c r="J11" s="69">
        <v>2</v>
      </c>
      <c r="K11" s="69">
        <v>3</v>
      </c>
      <c r="L11" s="69">
        <v>4</v>
      </c>
      <c r="M11" s="69">
        <v>5</v>
      </c>
      <c r="N11" s="69">
        <v>6</v>
      </c>
      <c r="O11" s="69">
        <v>7</v>
      </c>
      <c r="P11" s="69">
        <v>8</v>
      </c>
      <c r="Q11" s="69">
        <v>9</v>
      </c>
      <c r="R11" s="69">
        <v>10</v>
      </c>
      <c r="S11" s="69">
        <v>11</v>
      </c>
      <c r="T11" s="88">
        <v>12</v>
      </c>
      <c r="U11" s="89"/>
      <c r="V11" s="89" t="s">
        <v>187</v>
      </c>
      <c r="W11" s="90" t="s">
        <v>188</v>
      </c>
    </row>
    <row r="12" spans="6:33" s="31" customFormat="1" ht="30" customHeight="1">
      <c r="F12" s="43">
        <v>1</v>
      </c>
      <c r="G12" s="44" t="s">
        <v>189</v>
      </c>
      <c r="H12" s="45">
        <v>0.15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91">
        <f t="shared" ref="U12:U43" si="0">SUM(I12:T12)</f>
        <v>0</v>
      </c>
      <c r="V12" s="92">
        <v>12</v>
      </c>
      <c r="W12" s="93">
        <f>U12/V12</f>
        <v>0</v>
      </c>
    </row>
    <row r="13" spans="6:33" s="31" customFormat="1" ht="30" customHeight="1">
      <c r="F13" s="46">
        <v>2</v>
      </c>
      <c r="G13" s="47" t="s">
        <v>190</v>
      </c>
      <c r="H13" s="48">
        <v>0.8</v>
      </c>
      <c r="I13" s="71"/>
      <c r="J13" s="71"/>
      <c r="K13" s="72"/>
      <c r="L13" s="72"/>
      <c r="M13" s="72"/>
      <c r="N13" s="72"/>
      <c r="O13" s="72"/>
      <c r="P13" s="72"/>
      <c r="Q13" s="72"/>
      <c r="R13" s="72"/>
      <c r="S13" s="72"/>
      <c r="T13" s="71"/>
      <c r="U13" s="91">
        <f t="shared" si="0"/>
        <v>0</v>
      </c>
      <c r="V13" s="92">
        <v>12</v>
      </c>
      <c r="W13" s="94">
        <f t="shared" ref="W13:W43" si="1">U13/V13</f>
        <v>0</v>
      </c>
    </row>
    <row r="14" spans="6:33" s="31" customFormat="1" ht="30" customHeight="1">
      <c r="F14" s="46">
        <v>3</v>
      </c>
      <c r="G14" s="47" t="s">
        <v>191</v>
      </c>
      <c r="H14" s="48">
        <v>141</v>
      </c>
      <c r="I14" s="71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1"/>
      <c r="U14" s="91">
        <f t="shared" si="0"/>
        <v>0</v>
      </c>
      <c r="V14" s="92">
        <v>12</v>
      </c>
      <c r="W14" s="94">
        <f t="shared" si="1"/>
        <v>0</v>
      </c>
    </row>
    <row r="15" spans="6:33" s="31" customFormat="1" ht="30" customHeight="1">
      <c r="F15" s="46">
        <v>4</v>
      </c>
      <c r="G15" s="47" t="s">
        <v>192</v>
      </c>
      <c r="H15" s="48">
        <v>112.5</v>
      </c>
      <c r="I15" s="71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1"/>
      <c r="U15" s="91">
        <f t="shared" si="0"/>
        <v>0</v>
      </c>
      <c r="V15" s="92">
        <v>12</v>
      </c>
      <c r="W15" s="94">
        <f t="shared" si="1"/>
        <v>0</v>
      </c>
    </row>
    <row r="16" spans="6:33" s="31" customFormat="1" ht="30" customHeight="1">
      <c r="F16" s="46">
        <v>5</v>
      </c>
      <c r="G16" s="47" t="s">
        <v>193</v>
      </c>
      <c r="H16" s="48">
        <v>7.5</v>
      </c>
      <c r="I16" s="71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1"/>
      <c r="U16" s="91">
        <f t="shared" si="0"/>
        <v>0</v>
      </c>
      <c r="V16" s="92">
        <v>12</v>
      </c>
      <c r="W16" s="94">
        <f t="shared" si="1"/>
        <v>0</v>
      </c>
    </row>
    <row r="17" spans="6:23" s="31" customFormat="1" ht="30" customHeight="1">
      <c r="F17" s="46">
        <v>6</v>
      </c>
      <c r="G17" s="47" t="s">
        <v>194</v>
      </c>
      <c r="H17" s="48">
        <v>1.5</v>
      </c>
      <c r="I17" s="71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1"/>
      <c r="U17" s="91">
        <f t="shared" si="0"/>
        <v>0</v>
      </c>
      <c r="V17" s="92">
        <v>12</v>
      </c>
      <c r="W17" s="94">
        <f t="shared" si="1"/>
        <v>0</v>
      </c>
    </row>
    <row r="18" spans="6:23" s="31" customFormat="1" ht="30" customHeight="1">
      <c r="F18" s="46">
        <v>7</v>
      </c>
      <c r="G18" s="47" t="s">
        <v>195</v>
      </c>
      <c r="H18" s="48">
        <v>2.25</v>
      </c>
      <c r="I18" s="71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1"/>
      <c r="U18" s="91">
        <f t="shared" si="0"/>
        <v>0</v>
      </c>
      <c r="V18" s="92">
        <v>12</v>
      </c>
      <c r="W18" s="94">
        <f t="shared" si="1"/>
        <v>0</v>
      </c>
    </row>
    <row r="19" spans="6:23" s="31" customFormat="1" ht="30" customHeight="1">
      <c r="F19" s="46">
        <v>8</v>
      </c>
      <c r="G19" s="47" t="s">
        <v>196</v>
      </c>
      <c r="H19" s="48">
        <v>33.75</v>
      </c>
      <c r="I19" s="71"/>
      <c r="J19" s="71"/>
      <c r="K19" s="72"/>
      <c r="L19" s="72"/>
      <c r="M19" s="72"/>
      <c r="N19" s="72"/>
      <c r="O19" s="72"/>
      <c r="P19" s="72"/>
      <c r="Q19" s="72"/>
      <c r="R19" s="72"/>
      <c r="S19" s="72"/>
      <c r="T19" s="71"/>
      <c r="U19" s="91">
        <f t="shared" si="0"/>
        <v>0</v>
      </c>
      <c r="V19" s="92">
        <v>12</v>
      </c>
      <c r="W19" s="94">
        <f t="shared" si="1"/>
        <v>0</v>
      </c>
    </row>
    <row r="20" spans="6:23" s="31" customFormat="1" ht="30" customHeight="1">
      <c r="F20" s="46">
        <v>9</v>
      </c>
      <c r="G20" s="47" t="s">
        <v>197</v>
      </c>
      <c r="H20" s="48">
        <v>11.25</v>
      </c>
      <c r="I20" s="71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1"/>
      <c r="U20" s="91">
        <f t="shared" si="0"/>
        <v>0</v>
      </c>
      <c r="V20" s="92">
        <v>12</v>
      </c>
      <c r="W20" s="94">
        <f t="shared" si="1"/>
        <v>0</v>
      </c>
    </row>
    <row r="21" spans="6:23" s="31" customFormat="1" ht="30" customHeight="1">
      <c r="F21" s="46">
        <v>10</v>
      </c>
      <c r="G21" s="47" t="s">
        <v>198</v>
      </c>
      <c r="H21" s="48">
        <v>11.25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91">
        <f t="shared" si="0"/>
        <v>0</v>
      </c>
      <c r="V21" s="92">
        <v>12</v>
      </c>
      <c r="W21" s="94">
        <f t="shared" si="1"/>
        <v>0</v>
      </c>
    </row>
    <row r="22" spans="6:23" s="31" customFormat="1" ht="30" customHeight="1">
      <c r="F22" s="46">
        <v>11</v>
      </c>
      <c r="G22" s="47" t="s">
        <v>199</v>
      </c>
      <c r="H22" s="48">
        <v>22.5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91">
        <f t="shared" si="0"/>
        <v>0</v>
      </c>
      <c r="V22" s="92">
        <v>12</v>
      </c>
      <c r="W22" s="94">
        <f t="shared" si="1"/>
        <v>0</v>
      </c>
    </row>
    <row r="23" spans="6:23" s="31" customFormat="1" ht="30" customHeight="1">
      <c r="F23" s="46">
        <v>12</v>
      </c>
      <c r="G23" s="47" t="s">
        <v>200</v>
      </c>
      <c r="H23" s="48">
        <v>225</v>
      </c>
      <c r="I23" s="71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1"/>
      <c r="U23" s="91">
        <f t="shared" si="0"/>
        <v>0</v>
      </c>
      <c r="V23" s="92">
        <v>12</v>
      </c>
      <c r="W23" s="94">
        <f t="shared" si="1"/>
        <v>0</v>
      </c>
    </row>
    <row r="24" spans="6:23" s="31" customFormat="1" ht="30" customHeight="1">
      <c r="F24" s="46">
        <v>13</v>
      </c>
      <c r="G24" s="47" t="s">
        <v>201</v>
      </c>
      <c r="H24" s="48">
        <v>11.25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91">
        <f t="shared" si="0"/>
        <v>0</v>
      </c>
      <c r="V24" s="92">
        <v>12</v>
      </c>
      <c r="W24" s="94">
        <f t="shared" si="1"/>
        <v>0</v>
      </c>
    </row>
    <row r="25" spans="6:23" s="31" customFormat="1" ht="30" customHeight="1">
      <c r="F25" s="46">
        <v>14</v>
      </c>
      <c r="G25" s="47" t="s">
        <v>202</v>
      </c>
      <c r="H25" s="48">
        <v>52.5</v>
      </c>
      <c r="I25" s="71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1"/>
      <c r="U25" s="91">
        <f t="shared" si="0"/>
        <v>0</v>
      </c>
      <c r="V25" s="92">
        <v>12</v>
      </c>
      <c r="W25" s="94">
        <f t="shared" si="1"/>
        <v>0</v>
      </c>
    </row>
    <row r="26" spans="6:23" s="31" customFormat="1" ht="30" customHeight="1">
      <c r="F26" s="46">
        <v>15</v>
      </c>
      <c r="G26" s="47" t="s">
        <v>203</v>
      </c>
      <c r="H26" s="48">
        <v>210</v>
      </c>
      <c r="I26" s="71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1"/>
      <c r="U26" s="91">
        <f t="shared" si="0"/>
        <v>0</v>
      </c>
      <c r="V26" s="92">
        <v>12</v>
      </c>
      <c r="W26" s="94">
        <f t="shared" si="1"/>
        <v>0</v>
      </c>
    </row>
    <row r="27" spans="6:23" s="32" customFormat="1" ht="30" customHeight="1">
      <c r="F27" s="49">
        <v>16</v>
      </c>
      <c r="G27" s="50" t="s">
        <v>204</v>
      </c>
      <c r="H27" s="48">
        <v>26.25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95">
        <f t="shared" si="0"/>
        <v>0</v>
      </c>
      <c r="V27" s="92">
        <v>12</v>
      </c>
      <c r="W27" s="94">
        <f t="shared" si="1"/>
        <v>0</v>
      </c>
    </row>
    <row r="28" spans="6:23" s="32" customFormat="1" ht="30" customHeight="1">
      <c r="F28" s="49">
        <v>17</v>
      </c>
      <c r="G28" s="50" t="s">
        <v>205</v>
      </c>
      <c r="H28" s="48">
        <v>43.5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95">
        <f t="shared" si="0"/>
        <v>0</v>
      </c>
      <c r="V28" s="92">
        <v>12</v>
      </c>
      <c r="W28" s="94">
        <f t="shared" si="1"/>
        <v>0</v>
      </c>
    </row>
    <row r="29" spans="6:23" s="31" customFormat="1" ht="30" customHeight="1">
      <c r="F29" s="46">
        <v>18</v>
      </c>
      <c r="G29" s="47" t="s">
        <v>206</v>
      </c>
      <c r="H29" s="48">
        <v>22.5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91">
        <f t="shared" si="0"/>
        <v>0</v>
      </c>
      <c r="V29" s="92">
        <v>12</v>
      </c>
      <c r="W29" s="94">
        <f t="shared" si="1"/>
        <v>0</v>
      </c>
    </row>
    <row r="30" spans="6:23" s="31" customFormat="1" ht="30" customHeight="1">
      <c r="F30" s="46">
        <v>19</v>
      </c>
      <c r="G30" s="47" t="s">
        <v>207</v>
      </c>
      <c r="H30" s="48">
        <v>7.5</v>
      </c>
      <c r="I30" s="71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1"/>
      <c r="U30" s="91">
        <f t="shared" si="0"/>
        <v>0</v>
      </c>
      <c r="V30" s="92">
        <v>12</v>
      </c>
      <c r="W30" s="94">
        <f t="shared" si="1"/>
        <v>0</v>
      </c>
    </row>
    <row r="31" spans="6:23" s="32" customFormat="1" ht="30" customHeight="1">
      <c r="F31" s="49">
        <v>20</v>
      </c>
      <c r="G31" s="50" t="s">
        <v>208</v>
      </c>
      <c r="H31" s="48">
        <v>150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95">
        <f t="shared" si="0"/>
        <v>0</v>
      </c>
      <c r="V31" s="92">
        <v>12</v>
      </c>
      <c r="W31" s="94">
        <f t="shared" si="1"/>
        <v>0</v>
      </c>
    </row>
    <row r="32" spans="6:23" s="31" customFormat="1" ht="30" customHeight="1">
      <c r="F32" s="46">
        <v>21</v>
      </c>
      <c r="G32" s="47" t="s">
        <v>209</v>
      </c>
      <c r="H32" s="48">
        <v>2.4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91">
        <f t="shared" si="0"/>
        <v>0</v>
      </c>
      <c r="V32" s="92">
        <v>12</v>
      </c>
      <c r="W32" s="94">
        <f t="shared" si="1"/>
        <v>0</v>
      </c>
    </row>
    <row r="33" spans="6:23" s="31" customFormat="1" ht="30" customHeight="1">
      <c r="F33" s="46">
        <v>22</v>
      </c>
      <c r="G33" s="47" t="s">
        <v>210</v>
      </c>
      <c r="H33" s="48">
        <v>1.6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91">
        <f t="shared" si="0"/>
        <v>0</v>
      </c>
      <c r="V33" s="92">
        <v>12</v>
      </c>
      <c r="W33" s="94">
        <f t="shared" si="1"/>
        <v>0</v>
      </c>
    </row>
    <row r="34" spans="6:23" s="32" customFormat="1" ht="30" customHeight="1">
      <c r="F34" s="49">
        <v>23</v>
      </c>
      <c r="G34" s="50" t="s">
        <v>211</v>
      </c>
      <c r="H34" s="48">
        <v>22.5</v>
      </c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95">
        <f t="shared" si="0"/>
        <v>0</v>
      </c>
      <c r="V34" s="92">
        <v>12</v>
      </c>
      <c r="W34" s="94">
        <f t="shared" si="1"/>
        <v>0</v>
      </c>
    </row>
    <row r="35" spans="6:23" s="32" customFormat="1" ht="30" customHeight="1">
      <c r="F35" s="49">
        <v>24</v>
      </c>
      <c r="G35" s="50" t="s">
        <v>212</v>
      </c>
      <c r="H35" s="48">
        <v>11.25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95">
        <f t="shared" si="0"/>
        <v>0</v>
      </c>
      <c r="V35" s="92">
        <v>12</v>
      </c>
      <c r="W35" s="94">
        <f t="shared" si="1"/>
        <v>0</v>
      </c>
    </row>
    <row r="36" spans="6:23" s="32" customFormat="1" ht="30" customHeight="1">
      <c r="F36" s="49">
        <v>25</v>
      </c>
      <c r="G36" s="50" t="s">
        <v>143</v>
      </c>
      <c r="H36" s="48">
        <v>7.5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95">
        <f t="shared" si="0"/>
        <v>0</v>
      </c>
      <c r="V36" s="92">
        <v>12</v>
      </c>
      <c r="W36" s="94">
        <f t="shared" si="1"/>
        <v>0</v>
      </c>
    </row>
    <row r="37" spans="6:23" s="32" customFormat="1" ht="30" customHeight="1">
      <c r="F37" s="49">
        <v>26</v>
      </c>
      <c r="G37" s="50" t="s">
        <v>213</v>
      </c>
      <c r="H37" s="48">
        <v>37.5</v>
      </c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95">
        <f t="shared" si="0"/>
        <v>0</v>
      </c>
      <c r="V37" s="92">
        <v>12</v>
      </c>
      <c r="W37" s="94">
        <f t="shared" si="1"/>
        <v>0</v>
      </c>
    </row>
    <row r="38" spans="6:23" s="31" customFormat="1" ht="30" customHeight="1">
      <c r="F38" s="46">
        <v>27</v>
      </c>
      <c r="G38" s="47" t="s">
        <v>214</v>
      </c>
      <c r="H38" s="48">
        <v>138.75</v>
      </c>
      <c r="I38" s="71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1"/>
      <c r="U38" s="91">
        <f t="shared" si="0"/>
        <v>0</v>
      </c>
      <c r="V38" s="92">
        <v>12</v>
      </c>
      <c r="W38" s="94">
        <f t="shared" si="1"/>
        <v>0</v>
      </c>
    </row>
    <row r="39" spans="6:23" s="31" customFormat="1" ht="30" customHeight="1">
      <c r="F39" s="46">
        <v>28</v>
      </c>
      <c r="G39" s="47" t="s">
        <v>26</v>
      </c>
      <c r="H39" s="48">
        <v>112.5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91">
        <f t="shared" si="0"/>
        <v>0</v>
      </c>
      <c r="V39" s="92">
        <v>12</v>
      </c>
      <c r="W39" s="94">
        <f t="shared" si="1"/>
        <v>0</v>
      </c>
    </row>
    <row r="40" spans="6:23" s="31" customFormat="1" ht="30" customHeight="1">
      <c r="F40" s="46">
        <v>29</v>
      </c>
      <c r="G40" s="47" t="s">
        <v>34</v>
      </c>
      <c r="H40" s="48">
        <v>60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91">
        <f t="shared" si="0"/>
        <v>0</v>
      </c>
      <c r="V40" s="92">
        <v>12</v>
      </c>
      <c r="W40" s="94">
        <f t="shared" si="1"/>
        <v>0</v>
      </c>
    </row>
    <row r="41" spans="6:23" s="31" customFormat="1" ht="30" customHeight="1">
      <c r="F41" s="46">
        <v>30</v>
      </c>
      <c r="G41" s="47" t="s">
        <v>215</v>
      </c>
      <c r="H41" s="48">
        <v>0.75</v>
      </c>
      <c r="I41" s="71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1"/>
      <c r="U41" s="91">
        <f t="shared" si="0"/>
        <v>0</v>
      </c>
      <c r="V41" s="92">
        <v>12</v>
      </c>
      <c r="W41" s="94">
        <f t="shared" si="1"/>
        <v>0</v>
      </c>
    </row>
    <row r="42" spans="6:23" s="31" customFormat="1" ht="30" customHeight="1">
      <c r="F42" s="46">
        <v>31</v>
      </c>
      <c r="G42" s="47" t="s">
        <v>216</v>
      </c>
      <c r="H42" s="48">
        <v>30</v>
      </c>
      <c r="I42" s="71"/>
      <c r="J42" s="71"/>
      <c r="K42" s="72"/>
      <c r="L42" s="72"/>
      <c r="M42" s="72"/>
      <c r="N42" s="72"/>
      <c r="O42" s="72"/>
      <c r="P42" s="72"/>
      <c r="Q42" s="72"/>
      <c r="R42" s="72"/>
      <c r="S42" s="72"/>
      <c r="T42" s="71"/>
      <c r="U42" s="91">
        <f t="shared" si="0"/>
        <v>0</v>
      </c>
      <c r="V42" s="92">
        <v>12</v>
      </c>
      <c r="W42" s="94">
        <f t="shared" si="1"/>
        <v>0</v>
      </c>
    </row>
    <row r="43" spans="6:23" s="31" customFormat="1" ht="30" customHeight="1">
      <c r="F43" s="40">
        <v>32</v>
      </c>
      <c r="G43" s="51" t="s">
        <v>217</v>
      </c>
      <c r="H43" s="42">
        <v>11.25</v>
      </c>
      <c r="I43" s="73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3"/>
      <c r="U43" s="96">
        <f t="shared" si="0"/>
        <v>0</v>
      </c>
      <c r="V43" s="97">
        <v>12</v>
      </c>
      <c r="W43" s="98">
        <f t="shared" si="1"/>
        <v>0</v>
      </c>
    </row>
    <row r="44" spans="6:23" s="31" customFormat="1" ht="30" customHeight="1">
      <c r="F44" s="33"/>
      <c r="G44" s="33"/>
      <c r="H44" s="33"/>
      <c r="I44" s="33"/>
      <c r="J44" s="33"/>
      <c r="K44" s="33"/>
      <c r="L44" s="34"/>
      <c r="M44" s="34"/>
      <c r="N44" s="34"/>
      <c r="O44" s="34"/>
      <c r="P44" s="34"/>
      <c r="Q44" s="34"/>
      <c r="R44" s="34"/>
      <c r="S44" s="34"/>
      <c r="T44" s="33"/>
      <c r="U44" s="33"/>
      <c r="V44" s="33"/>
      <c r="W44" s="33"/>
    </row>
    <row r="45" spans="6:23" s="31" customFormat="1" ht="30" customHeight="1">
      <c r="F45" s="33"/>
      <c r="G45" s="33"/>
      <c r="H45" s="33"/>
      <c r="I45" s="33"/>
      <c r="J45" s="33"/>
      <c r="K45" s="33"/>
      <c r="L45" s="34"/>
      <c r="M45" s="34"/>
      <c r="N45" s="34"/>
      <c r="O45" s="34"/>
      <c r="P45" s="34"/>
      <c r="Q45" s="34"/>
      <c r="R45" s="34"/>
      <c r="S45" s="34"/>
      <c r="T45" s="33"/>
      <c r="U45" s="33"/>
      <c r="V45" s="33"/>
      <c r="W45" s="33"/>
    </row>
    <row r="46" spans="6:23" s="31" customFormat="1" ht="30" customHeight="1">
      <c r="F46" s="33"/>
      <c r="G46" s="33"/>
      <c r="H46" s="33"/>
      <c r="I46" s="33"/>
      <c r="J46" s="33"/>
      <c r="K46" s="33"/>
      <c r="L46" s="34"/>
      <c r="M46" s="34"/>
      <c r="N46" s="34"/>
      <c r="O46" s="34"/>
      <c r="P46" s="34"/>
      <c r="Q46" s="34"/>
      <c r="R46" s="34"/>
      <c r="S46" s="34"/>
      <c r="T46" s="33"/>
      <c r="U46" s="33"/>
      <c r="V46" s="33"/>
      <c r="W46" s="33"/>
    </row>
    <row r="47" spans="6:23" s="31" customFormat="1" ht="30" customHeight="1">
      <c r="F47" s="33"/>
      <c r="G47" s="33"/>
      <c r="H47" s="33"/>
      <c r="I47" s="33"/>
      <c r="J47" s="33"/>
      <c r="K47" s="33"/>
      <c r="L47" s="34"/>
      <c r="M47" s="34"/>
      <c r="N47" s="34"/>
      <c r="O47" s="34"/>
      <c r="P47" s="34"/>
      <c r="Q47" s="34"/>
      <c r="R47" s="34"/>
      <c r="S47" s="34"/>
      <c r="T47" s="33"/>
      <c r="U47" s="33"/>
      <c r="V47" s="33"/>
      <c r="W47" s="33"/>
    </row>
    <row r="48" spans="6:23" s="31" customFormat="1" ht="30" customHeight="1">
      <c r="F48" s="33"/>
      <c r="G48" s="33"/>
      <c r="H48" s="33"/>
      <c r="I48" s="33"/>
      <c r="J48" s="33"/>
      <c r="K48" s="33"/>
      <c r="L48" s="34"/>
      <c r="M48" s="34"/>
      <c r="N48" s="34"/>
      <c r="O48" s="34"/>
      <c r="P48" s="34"/>
      <c r="Q48" s="34"/>
      <c r="R48" s="34"/>
      <c r="S48" s="34"/>
      <c r="T48" s="33"/>
      <c r="U48" s="33"/>
      <c r="V48" s="33"/>
      <c r="W48" s="33"/>
    </row>
    <row r="49" spans="6:23" s="31" customFormat="1" ht="30" customHeight="1">
      <c r="F49" s="33"/>
      <c r="G49" s="33"/>
      <c r="H49" s="33"/>
      <c r="I49" s="33"/>
      <c r="J49" s="33"/>
      <c r="K49" s="33"/>
      <c r="L49" s="34"/>
      <c r="M49" s="34"/>
      <c r="N49" s="34"/>
      <c r="O49" s="34"/>
      <c r="P49" s="34"/>
      <c r="Q49" s="34"/>
      <c r="R49" s="34"/>
      <c r="S49" s="34"/>
      <c r="T49" s="33"/>
      <c r="U49" s="33"/>
      <c r="V49" s="33"/>
      <c r="W49" s="33"/>
    </row>
    <row r="50" spans="6:23" s="31" customFormat="1" ht="30" customHeight="1">
      <c r="F50" s="33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61"/>
      <c r="T50" s="52"/>
      <c r="U50" s="33"/>
      <c r="V50" s="33"/>
      <c r="W50" s="33"/>
    </row>
    <row r="51" spans="6:23" s="31" customFormat="1" ht="30" customHeight="1">
      <c r="F51" s="53"/>
      <c r="G51" s="54" t="s">
        <v>218</v>
      </c>
      <c r="H51" s="54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61"/>
      <c r="T51" s="52"/>
      <c r="U51" s="33"/>
      <c r="V51" s="33"/>
      <c r="W51" s="33"/>
    </row>
    <row r="52" spans="6:23" s="31" customFormat="1" ht="30" customHeight="1">
      <c r="F52" s="53"/>
      <c r="G52" s="54" t="s">
        <v>177</v>
      </c>
      <c r="H52" s="54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61"/>
      <c r="T52" s="52"/>
      <c r="U52" s="33"/>
      <c r="V52" s="33"/>
      <c r="W52" s="33"/>
    </row>
    <row r="53" spans="6:23" s="31" customFormat="1" ht="30" customHeight="1">
      <c r="F53" s="53"/>
      <c r="G53" s="54" t="s">
        <v>219</v>
      </c>
      <c r="H53" s="54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61"/>
      <c r="T53" s="52"/>
      <c r="U53" s="33"/>
      <c r="V53" s="33"/>
      <c r="W53" s="33"/>
    </row>
    <row r="54" spans="6:23" s="31" customFormat="1" ht="30" customHeight="1">
      <c r="F54" s="53"/>
      <c r="G54" s="55" t="s">
        <v>179</v>
      </c>
      <c r="H54" s="56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99"/>
      <c r="T54" s="75"/>
      <c r="U54" s="33"/>
      <c r="V54" s="33"/>
      <c r="W54" s="33"/>
    </row>
    <row r="55" spans="6:23" s="31" customFormat="1" ht="30" customHeight="1">
      <c r="F55" s="37" t="s">
        <v>169</v>
      </c>
      <c r="G55" s="38" t="s">
        <v>180</v>
      </c>
      <c r="H55" s="57" t="s">
        <v>181</v>
      </c>
      <c r="I55" s="76"/>
      <c r="J55" s="77"/>
      <c r="K55" s="78"/>
      <c r="L55" s="65"/>
      <c r="M55" s="77"/>
      <c r="N55" s="76"/>
      <c r="O55" s="66"/>
      <c r="P55" s="66"/>
      <c r="Q55" s="66"/>
      <c r="R55" s="100"/>
      <c r="S55" s="101"/>
      <c r="T55" s="102"/>
      <c r="U55" s="96" t="s">
        <v>172</v>
      </c>
      <c r="V55" s="86" t="s">
        <v>182</v>
      </c>
      <c r="W55" s="87" t="s">
        <v>183</v>
      </c>
    </row>
    <row r="56" spans="6:23" s="31" customFormat="1" ht="30" customHeight="1">
      <c r="F56" s="40" t="s">
        <v>184</v>
      </c>
      <c r="G56" s="41" t="s">
        <v>185</v>
      </c>
      <c r="H56" s="58" t="s">
        <v>186</v>
      </c>
      <c r="I56" s="79">
        <v>1</v>
      </c>
      <c r="J56" s="79">
        <v>2</v>
      </c>
      <c r="K56" s="79">
        <v>3</v>
      </c>
      <c r="L56" s="79">
        <v>4</v>
      </c>
      <c r="M56" s="79">
        <v>5</v>
      </c>
      <c r="N56" s="79">
        <v>6</v>
      </c>
      <c r="O56" s="79">
        <v>7</v>
      </c>
      <c r="P56" s="79">
        <v>8</v>
      </c>
      <c r="Q56" s="79">
        <v>9</v>
      </c>
      <c r="R56" s="103">
        <v>10</v>
      </c>
      <c r="S56" s="104">
        <v>11</v>
      </c>
      <c r="T56" s="105">
        <v>12</v>
      </c>
      <c r="U56" s="106"/>
      <c r="V56" s="107" t="s">
        <v>187</v>
      </c>
      <c r="W56" s="108" t="s">
        <v>188</v>
      </c>
    </row>
    <row r="57" spans="6:23" s="31" customFormat="1" ht="30" customHeight="1">
      <c r="F57" s="43">
        <v>1</v>
      </c>
      <c r="G57" s="44" t="s">
        <v>189</v>
      </c>
      <c r="H57" s="59">
        <v>0.02</v>
      </c>
      <c r="I57" s="80"/>
      <c r="J57" s="81"/>
      <c r="K57" s="82"/>
      <c r="L57" s="82"/>
      <c r="M57" s="82"/>
      <c r="N57" s="82"/>
      <c r="O57" s="82"/>
      <c r="P57" s="82"/>
      <c r="Q57" s="81"/>
      <c r="R57" s="81"/>
      <c r="S57" s="109"/>
      <c r="T57" s="110"/>
      <c r="U57" s="91">
        <f>SUM(I57:T57)</f>
        <v>0</v>
      </c>
      <c r="V57" s="92">
        <v>12</v>
      </c>
      <c r="W57" s="111">
        <f>U57/V57</f>
        <v>0</v>
      </c>
    </row>
    <row r="58" spans="6:23" s="31" customFormat="1" ht="30" customHeight="1">
      <c r="F58" s="46">
        <v>2</v>
      </c>
      <c r="G58" s="47" t="s">
        <v>190</v>
      </c>
      <c r="H58" s="60">
        <v>0.8</v>
      </c>
      <c r="I58" s="83"/>
      <c r="J58" s="84"/>
      <c r="K58" s="85"/>
      <c r="L58" s="85"/>
      <c r="M58" s="85"/>
      <c r="N58" s="85"/>
      <c r="O58" s="85"/>
      <c r="P58" s="85"/>
      <c r="Q58" s="84"/>
      <c r="R58" s="84"/>
      <c r="S58" s="112"/>
      <c r="T58" s="84"/>
      <c r="U58" s="91">
        <f t="shared" ref="U58:U88" si="2">SUM(I58:T58)</f>
        <v>0</v>
      </c>
      <c r="V58" s="92">
        <v>12</v>
      </c>
      <c r="W58" s="94">
        <f t="shared" ref="W58:W88" si="3">U58/V58</f>
        <v>0</v>
      </c>
    </row>
    <row r="59" spans="6:23" s="31" customFormat="1" ht="30" customHeight="1">
      <c r="F59" s="46">
        <v>3</v>
      </c>
      <c r="G59" s="47" t="s">
        <v>191</v>
      </c>
      <c r="H59" s="60">
        <v>140.25</v>
      </c>
      <c r="I59" s="83"/>
      <c r="J59" s="84"/>
      <c r="K59" s="85"/>
      <c r="L59" s="85"/>
      <c r="M59" s="85"/>
      <c r="N59" s="85"/>
      <c r="O59" s="85"/>
      <c r="P59" s="85"/>
      <c r="Q59" s="84"/>
      <c r="R59" s="84"/>
      <c r="S59" s="112"/>
      <c r="T59" s="84"/>
      <c r="U59" s="91">
        <f t="shared" si="2"/>
        <v>0</v>
      </c>
      <c r="V59" s="92">
        <v>12</v>
      </c>
      <c r="W59" s="94">
        <f t="shared" si="3"/>
        <v>0</v>
      </c>
    </row>
    <row r="60" spans="6:23" s="31" customFormat="1" ht="30" customHeight="1">
      <c r="F60" s="46">
        <v>4</v>
      </c>
      <c r="G60" s="47" t="s">
        <v>192</v>
      </c>
      <c r="H60" s="60">
        <v>112.5</v>
      </c>
      <c r="I60" s="83"/>
      <c r="J60" s="84"/>
      <c r="K60" s="85"/>
      <c r="L60" s="85"/>
      <c r="M60" s="85"/>
      <c r="N60" s="85"/>
      <c r="O60" s="85"/>
      <c r="P60" s="85"/>
      <c r="Q60" s="84"/>
      <c r="R60" s="84"/>
      <c r="S60" s="112"/>
      <c r="T60" s="84"/>
      <c r="U60" s="91">
        <f t="shared" si="2"/>
        <v>0</v>
      </c>
      <c r="V60" s="92">
        <v>12</v>
      </c>
      <c r="W60" s="94">
        <f t="shared" si="3"/>
        <v>0</v>
      </c>
    </row>
    <row r="61" spans="6:23" s="31" customFormat="1" ht="30" customHeight="1">
      <c r="F61" s="46">
        <v>5</v>
      </c>
      <c r="G61" s="47" t="s">
        <v>193</v>
      </c>
      <c r="H61" s="60">
        <v>7.5</v>
      </c>
      <c r="I61" s="83"/>
      <c r="J61" s="84"/>
      <c r="K61" s="85"/>
      <c r="L61" s="85"/>
      <c r="M61" s="85"/>
      <c r="N61" s="85"/>
      <c r="O61" s="85"/>
      <c r="P61" s="85"/>
      <c r="Q61" s="84"/>
      <c r="R61" s="84"/>
      <c r="S61" s="112"/>
      <c r="T61" s="84"/>
      <c r="U61" s="91">
        <f t="shared" si="2"/>
        <v>0</v>
      </c>
      <c r="V61" s="92">
        <v>12</v>
      </c>
      <c r="W61" s="94">
        <f t="shared" si="3"/>
        <v>0</v>
      </c>
    </row>
    <row r="62" spans="6:23" s="31" customFormat="1" ht="30" customHeight="1">
      <c r="F62" s="46">
        <v>6</v>
      </c>
      <c r="G62" s="47" t="s">
        <v>194</v>
      </c>
      <c r="H62" s="60">
        <v>0.16</v>
      </c>
      <c r="I62" s="83"/>
      <c r="J62" s="84"/>
      <c r="K62" s="85"/>
      <c r="L62" s="85"/>
      <c r="M62" s="85"/>
      <c r="N62" s="85"/>
      <c r="O62" s="85"/>
      <c r="P62" s="85"/>
      <c r="Q62" s="84"/>
      <c r="R62" s="84"/>
      <c r="S62" s="112"/>
      <c r="T62" s="84"/>
      <c r="U62" s="91">
        <f t="shared" si="2"/>
        <v>0</v>
      </c>
      <c r="V62" s="92">
        <v>12</v>
      </c>
      <c r="W62" s="94">
        <f t="shared" si="3"/>
        <v>0</v>
      </c>
    </row>
    <row r="63" spans="6:23" s="31" customFormat="1" ht="30" customHeight="1">
      <c r="F63" s="46">
        <v>7</v>
      </c>
      <c r="G63" s="47" t="s">
        <v>195</v>
      </c>
      <c r="H63" s="60">
        <v>0.23</v>
      </c>
      <c r="I63" s="83"/>
      <c r="J63" s="84"/>
      <c r="K63" s="85"/>
      <c r="L63" s="85"/>
      <c r="M63" s="85"/>
      <c r="N63" s="85"/>
      <c r="O63" s="85"/>
      <c r="P63" s="85"/>
      <c r="Q63" s="84"/>
      <c r="R63" s="84"/>
      <c r="S63" s="112"/>
      <c r="T63" s="84"/>
      <c r="U63" s="91">
        <f t="shared" si="2"/>
        <v>0</v>
      </c>
      <c r="V63" s="92">
        <v>12</v>
      </c>
      <c r="W63" s="94">
        <f t="shared" si="3"/>
        <v>0</v>
      </c>
    </row>
    <row r="64" spans="6:23" s="31" customFormat="1" ht="30" customHeight="1">
      <c r="F64" s="46">
        <v>8</v>
      </c>
      <c r="G64" s="47" t="s">
        <v>196</v>
      </c>
      <c r="H64" s="60">
        <v>33.75</v>
      </c>
      <c r="I64" s="83"/>
      <c r="J64" s="84"/>
      <c r="K64" s="85"/>
      <c r="L64" s="85"/>
      <c r="M64" s="85"/>
      <c r="N64" s="85"/>
      <c r="O64" s="85"/>
      <c r="P64" s="85"/>
      <c r="Q64" s="84"/>
      <c r="R64" s="84"/>
      <c r="S64" s="112"/>
      <c r="T64" s="84"/>
      <c r="U64" s="91">
        <f t="shared" si="2"/>
        <v>0</v>
      </c>
      <c r="V64" s="92">
        <v>12</v>
      </c>
      <c r="W64" s="94">
        <f t="shared" si="3"/>
        <v>0</v>
      </c>
    </row>
    <row r="65" spans="6:23" s="31" customFormat="1" ht="30" customHeight="1">
      <c r="F65" s="46">
        <v>9</v>
      </c>
      <c r="G65" s="47" t="s">
        <v>197</v>
      </c>
      <c r="H65" s="60">
        <v>11.25</v>
      </c>
      <c r="I65" s="83"/>
      <c r="J65" s="84"/>
      <c r="K65" s="85"/>
      <c r="L65" s="85"/>
      <c r="M65" s="85"/>
      <c r="N65" s="85"/>
      <c r="O65" s="85"/>
      <c r="P65" s="85"/>
      <c r="Q65" s="84"/>
      <c r="R65" s="84"/>
      <c r="S65" s="112"/>
      <c r="T65" s="84"/>
      <c r="U65" s="91">
        <f t="shared" si="2"/>
        <v>0</v>
      </c>
      <c r="V65" s="92">
        <v>12</v>
      </c>
      <c r="W65" s="94">
        <f t="shared" si="3"/>
        <v>0</v>
      </c>
    </row>
    <row r="66" spans="6:23" s="31" customFormat="1" ht="30" customHeight="1">
      <c r="F66" s="46">
        <v>10</v>
      </c>
      <c r="G66" s="47" t="s">
        <v>198</v>
      </c>
      <c r="H66" s="60">
        <v>11.25</v>
      </c>
      <c r="I66" s="83"/>
      <c r="J66" s="84"/>
      <c r="K66" s="85"/>
      <c r="L66" s="85"/>
      <c r="M66" s="85"/>
      <c r="N66" s="85"/>
      <c r="O66" s="85"/>
      <c r="P66" s="85"/>
      <c r="Q66" s="84"/>
      <c r="R66" s="84"/>
      <c r="S66" s="112"/>
      <c r="T66" s="84"/>
      <c r="U66" s="91">
        <f t="shared" si="2"/>
        <v>0</v>
      </c>
      <c r="V66" s="92">
        <v>12</v>
      </c>
      <c r="W66" s="94">
        <f t="shared" si="3"/>
        <v>0</v>
      </c>
    </row>
    <row r="67" spans="6:23" s="31" customFormat="1" ht="30" customHeight="1">
      <c r="F67" s="46">
        <v>11</v>
      </c>
      <c r="G67" s="47" t="s">
        <v>199</v>
      </c>
      <c r="H67" s="60">
        <v>22.5</v>
      </c>
      <c r="I67" s="83"/>
      <c r="J67" s="84"/>
      <c r="K67" s="85"/>
      <c r="L67" s="85"/>
      <c r="M67" s="85"/>
      <c r="N67" s="85"/>
      <c r="O67" s="85"/>
      <c r="P67" s="85"/>
      <c r="Q67" s="84"/>
      <c r="R67" s="84"/>
      <c r="S67" s="112"/>
      <c r="T67" s="84"/>
      <c r="U67" s="91">
        <f t="shared" si="2"/>
        <v>0</v>
      </c>
      <c r="V67" s="92">
        <v>12</v>
      </c>
      <c r="W67" s="94">
        <f t="shared" si="3"/>
        <v>0</v>
      </c>
    </row>
    <row r="68" spans="6:23" s="31" customFormat="1" ht="30" customHeight="1">
      <c r="F68" s="46">
        <v>12</v>
      </c>
      <c r="G68" s="47" t="s">
        <v>200</v>
      </c>
      <c r="H68" s="60">
        <v>225</v>
      </c>
      <c r="I68" s="83"/>
      <c r="J68" s="84"/>
      <c r="K68" s="85"/>
      <c r="L68" s="85"/>
      <c r="M68" s="85"/>
      <c r="N68" s="85"/>
      <c r="O68" s="85"/>
      <c r="P68" s="85"/>
      <c r="Q68" s="84"/>
      <c r="R68" s="84"/>
      <c r="S68" s="112"/>
      <c r="T68" s="84"/>
      <c r="U68" s="91">
        <f t="shared" si="2"/>
        <v>0</v>
      </c>
      <c r="V68" s="92">
        <v>12</v>
      </c>
      <c r="W68" s="94">
        <f t="shared" si="3"/>
        <v>0</v>
      </c>
    </row>
    <row r="69" spans="6:23" s="31" customFormat="1" ht="30" customHeight="1">
      <c r="F69" s="46">
        <v>13</v>
      </c>
      <c r="G69" s="47" t="s">
        <v>201</v>
      </c>
      <c r="H69" s="60">
        <v>11.25</v>
      </c>
      <c r="I69" s="83"/>
      <c r="J69" s="84"/>
      <c r="K69" s="85"/>
      <c r="L69" s="85"/>
      <c r="M69" s="85"/>
      <c r="N69" s="85"/>
      <c r="O69" s="85"/>
      <c r="P69" s="85"/>
      <c r="Q69" s="84"/>
      <c r="R69" s="84"/>
      <c r="S69" s="112"/>
      <c r="T69" s="84"/>
      <c r="U69" s="91">
        <f t="shared" si="2"/>
        <v>0</v>
      </c>
      <c r="V69" s="92">
        <v>12</v>
      </c>
      <c r="W69" s="94">
        <f t="shared" si="3"/>
        <v>0</v>
      </c>
    </row>
    <row r="70" spans="6:23" s="31" customFormat="1" ht="30" customHeight="1">
      <c r="F70" s="46">
        <v>14</v>
      </c>
      <c r="G70" s="47" t="s">
        <v>202</v>
      </c>
      <c r="H70" s="60">
        <v>52.5</v>
      </c>
      <c r="I70" s="83"/>
      <c r="J70" s="84"/>
      <c r="K70" s="85"/>
      <c r="L70" s="85"/>
      <c r="M70" s="85"/>
      <c r="N70" s="85"/>
      <c r="O70" s="85"/>
      <c r="P70" s="85"/>
      <c r="Q70" s="84"/>
      <c r="R70" s="84"/>
      <c r="S70" s="112"/>
      <c r="T70" s="84"/>
      <c r="U70" s="91">
        <f t="shared" si="2"/>
        <v>0</v>
      </c>
      <c r="V70" s="92">
        <v>12</v>
      </c>
      <c r="W70" s="94">
        <f t="shared" si="3"/>
        <v>0</v>
      </c>
    </row>
    <row r="71" spans="6:23" s="31" customFormat="1" ht="30" customHeight="1">
      <c r="F71" s="46">
        <v>15</v>
      </c>
      <c r="G71" s="47" t="s">
        <v>203</v>
      </c>
      <c r="H71" s="60">
        <v>210</v>
      </c>
      <c r="I71" s="83"/>
      <c r="J71" s="84"/>
      <c r="K71" s="85"/>
      <c r="L71" s="85"/>
      <c r="M71" s="85"/>
      <c r="N71" s="85"/>
      <c r="O71" s="85"/>
      <c r="P71" s="85"/>
      <c r="Q71" s="84"/>
      <c r="R71" s="84"/>
      <c r="S71" s="112"/>
      <c r="T71" s="84"/>
      <c r="U71" s="91">
        <f t="shared" si="2"/>
        <v>0</v>
      </c>
      <c r="V71" s="92">
        <v>12</v>
      </c>
      <c r="W71" s="94">
        <f t="shared" si="3"/>
        <v>0</v>
      </c>
    </row>
    <row r="72" spans="6:23" s="31" customFormat="1" ht="30" customHeight="1">
      <c r="F72" s="46">
        <v>16</v>
      </c>
      <c r="G72" s="47" t="s">
        <v>204</v>
      </c>
      <c r="H72" s="60">
        <v>26.25</v>
      </c>
      <c r="I72" s="83"/>
      <c r="J72" s="84"/>
      <c r="K72" s="85"/>
      <c r="L72" s="85"/>
      <c r="M72" s="85"/>
      <c r="N72" s="85"/>
      <c r="O72" s="85"/>
      <c r="P72" s="85"/>
      <c r="Q72" s="84"/>
      <c r="R72" s="84"/>
      <c r="S72" s="112"/>
      <c r="T72" s="84"/>
      <c r="U72" s="91">
        <f t="shared" si="2"/>
        <v>0</v>
      </c>
      <c r="V72" s="92">
        <v>12</v>
      </c>
      <c r="W72" s="94">
        <f t="shared" si="3"/>
        <v>0</v>
      </c>
    </row>
    <row r="73" spans="6:23" s="31" customFormat="1" ht="30" customHeight="1">
      <c r="F73" s="46">
        <v>17</v>
      </c>
      <c r="G73" s="47" t="s">
        <v>205</v>
      </c>
      <c r="H73" s="60">
        <v>43.5</v>
      </c>
      <c r="I73" s="83"/>
      <c r="J73" s="84"/>
      <c r="K73" s="85"/>
      <c r="L73" s="85"/>
      <c r="M73" s="85"/>
      <c r="N73" s="85"/>
      <c r="O73" s="85"/>
      <c r="P73" s="85"/>
      <c r="Q73" s="84"/>
      <c r="R73" s="84"/>
      <c r="S73" s="112"/>
      <c r="T73" s="84"/>
      <c r="U73" s="91">
        <f t="shared" si="2"/>
        <v>0</v>
      </c>
      <c r="V73" s="92">
        <v>12</v>
      </c>
      <c r="W73" s="94">
        <f t="shared" si="3"/>
        <v>0</v>
      </c>
    </row>
    <row r="74" spans="6:23" s="31" customFormat="1" ht="30" customHeight="1">
      <c r="F74" s="46">
        <v>18</v>
      </c>
      <c r="G74" s="47" t="s">
        <v>206</v>
      </c>
      <c r="H74" s="60">
        <v>22.5</v>
      </c>
      <c r="I74" s="83"/>
      <c r="J74" s="84"/>
      <c r="K74" s="85"/>
      <c r="L74" s="85"/>
      <c r="M74" s="85"/>
      <c r="N74" s="85"/>
      <c r="O74" s="85"/>
      <c r="P74" s="85"/>
      <c r="Q74" s="84"/>
      <c r="R74" s="84"/>
      <c r="S74" s="112"/>
      <c r="T74" s="84"/>
      <c r="U74" s="91">
        <f t="shared" si="2"/>
        <v>0</v>
      </c>
      <c r="V74" s="92">
        <v>12</v>
      </c>
      <c r="W74" s="94">
        <f t="shared" si="3"/>
        <v>0</v>
      </c>
    </row>
    <row r="75" spans="6:23" s="31" customFormat="1" ht="30" customHeight="1">
      <c r="F75" s="46">
        <v>19</v>
      </c>
      <c r="G75" s="47" t="s">
        <v>207</v>
      </c>
      <c r="H75" s="60">
        <v>7.5</v>
      </c>
      <c r="I75" s="83"/>
      <c r="J75" s="84"/>
      <c r="K75" s="85"/>
      <c r="L75" s="85"/>
      <c r="M75" s="85"/>
      <c r="N75" s="85"/>
      <c r="O75" s="85"/>
      <c r="P75" s="85"/>
      <c r="Q75" s="84"/>
      <c r="R75" s="84"/>
      <c r="S75" s="112"/>
      <c r="T75" s="84"/>
      <c r="U75" s="91">
        <f t="shared" si="2"/>
        <v>0</v>
      </c>
      <c r="V75" s="92">
        <v>12</v>
      </c>
      <c r="W75" s="94">
        <f t="shared" si="3"/>
        <v>0</v>
      </c>
    </row>
    <row r="76" spans="6:23" s="31" customFormat="1" ht="30" customHeight="1">
      <c r="F76" s="46">
        <v>20</v>
      </c>
      <c r="G76" s="47" t="s">
        <v>208</v>
      </c>
      <c r="H76" s="60">
        <v>150</v>
      </c>
      <c r="I76" s="83"/>
      <c r="J76" s="84"/>
      <c r="K76" s="85"/>
      <c r="L76" s="85"/>
      <c r="M76" s="85"/>
      <c r="N76" s="85"/>
      <c r="O76" s="85"/>
      <c r="P76" s="85"/>
      <c r="Q76" s="84"/>
      <c r="R76" s="84"/>
      <c r="S76" s="112"/>
      <c r="T76" s="84"/>
      <c r="U76" s="91">
        <f t="shared" si="2"/>
        <v>0</v>
      </c>
      <c r="V76" s="92">
        <v>12</v>
      </c>
      <c r="W76" s="94">
        <f t="shared" si="3"/>
        <v>0</v>
      </c>
    </row>
    <row r="77" spans="6:23" s="31" customFormat="1" ht="30" customHeight="1">
      <c r="F77" s="46">
        <v>21</v>
      </c>
      <c r="G77" s="47" t="s">
        <v>209</v>
      </c>
      <c r="H77" s="60">
        <v>2.4</v>
      </c>
      <c r="I77" s="83"/>
      <c r="J77" s="84"/>
      <c r="K77" s="85"/>
      <c r="L77" s="85"/>
      <c r="M77" s="85"/>
      <c r="N77" s="85"/>
      <c r="O77" s="85"/>
      <c r="P77" s="85"/>
      <c r="Q77" s="84"/>
      <c r="R77" s="84"/>
      <c r="S77" s="112"/>
      <c r="T77" s="84"/>
      <c r="U77" s="91">
        <f t="shared" si="2"/>
        <v>0</v>
      </c>
      <c r="V77" s="92">
        <v>12</v>
      </c>
      <c r="W77" s="94">
        <f t="shared" si="3"/>
        <v>0</v>
      </c>
    </row>
    <row r="78" spans="6:23" s="31" customFormat="1" ht="30" customHeight="1">
      <c r="F78" s="46">
        <v>22</v>
      </c>
      <c r="G78" s="47" t="s">
        <v>210</v>
      </c>
      <c r="H78" s="60">
        <v>1.6</v>
      </c>
      <c r="I78" s="83"/>
      <c r="J78" s="84"/>
      <c r="K78" s="85"/>
      <c r="L78" s="85"/>
      <c r="M78" s="85"/>
      <c r="N78" s="85"/>
      <c r="O78" s="85"/>
      <c r="P78" s="85"/>
      <c r="Q78" s="84"/>
      <c r="R78" s="84"/>
      <c r="S78" s="112"/>
      <c r="T78" s="84"/>
      <c r="U78" s="91">
        <f t="shared" si="2"/>
        <v>0</v>
      </c>
      <c r="V78" s="92">
        <v>12</v>
      </c>
      <c r="W78" s="94">
        <f t="shared" si="3"/>
        <v>0</v>
      </c>
    </row>
    <row r="79" spans="6:23" s="31" customFormat="1" ht="30" customHeight="1">
      <c r="F79" s="46">
        <v>23</v>
      </c>
      <c r="G79" s="47" t="s">
        <v>211</v>
      </c>
      <c r="H79" s="60">
        <v>22.5</v>
      </c>
      <c r="I79" s="83"/>
      <c r="J79" s="84"/>
      <c r="K79" s="85"/>
      <c r="L79" s="85"/>
      <c r="M79" s="85"/>
      <c r="N79" s="85"/>
      <c r="O79" s="85"/>
      <c r="P79" s="85"/>
      <c r="Q79" s="84"/>
      <c r="R79" s="84"/>
      <c r="S79" s="112"/>
      <c r="T79" s="84"/>
      <c r="U79" s="91">
        <f t="shared" si="2"/>
        <v>0</v>
      </c>
      <c r="V79" s="92">
        <v>12</v>
      </c>
      <c r="W79" s="94">
        <f t="shared" si="3"/>
        <v>0</v>
      </c>
    </row>
    <row r="80" spans="6:23" s="31" customFormat="1" ht="30" customHeight="1">
      <c r="F80" s="46">
        <v>24</v>
      </c>
      <c r="G80" s="47" t="s">
        <v>212</v>
      </c>
      <c r="H80" s="60">
        <v>11.25</v>
      </c>
      <c r="I80" s="83"/>
      <c r="J80" s="84"/>
      <c r="K80" s="85"/>
      <c r="L80" s="85"/>
      <c r="M80" s="85"/>
      <c r="N80" s="85"/>
      <c r="O80" s="85"/>
      <c r="P80" s="85"/>
      <c r="Q80" s="84"/>
      <c r="R80" s="84"/>
      <c r="S80" s="112"/>
      <c r="T80" s="84"/>
      <c r="U80" s="91">
        <f t="shared" si="2"/>
        <v>0</v>
      </c>
      <c r="V80" s="92">
        <v>12</v>
      </c>
      <c r="W80" s="94">
        <f t="shared" si="3"/>
        <v>0</v>
      </c>
    </row>
    <row r="81" spans="6:23" s="31" customFormat="1" ht="30" customHeight="1">
      <c r="F81" s="46">
        <v>25</v>
      </c>
      <c r="G81" s="47" t="s">
        <v>143</v>
      </c>
      <c r="H81" s="60">
        <v>7.5</v>
      </c>
      <c r="I81" s="83"/>
      <c r="J81" s="84"/>
      <c r="K81" s="85"/>
      <c r="L81" s="85"/>
      <c r="M81" s="85"/>
      <c r="N81" s="85"/>
      <c r="O81" s="85"/>
      <c r="P81" s="85"/>
      <c r="Q81" s="84"/>
      <c r="R81" s="84"/>
      <c r="S81" s="112"/>
      <c r="T81" s="84"/>
      <c r="U81" s="91">
        <f t="shared" si="2"/>
        <v>0</v>
      </c>
      <c r="V81" s="92">
        <v>12</v>
      </c>
      <c r="W81" s="94">
        <f t="shared" si="3"/>
        <v>0</v>
      </c>
    </row>
    <row r="82" spans="6:23" s="31" customFormat="1" ht="30" customHeight="1">
      <c r="F82" s="46">
        <v>26</v>
      </c>
      <c r="G82" s="47" t="s">
        <v>213</v>
      </c>
      <c r="H82" s="60">
        <v>37.5</v>
      </c>
      <c r="I82" s="83"/>
      <c r="J82" s="84"/>
      <c r="K82" s="85"/>
      <c r="L82" s="85"/>
      <c r="M82" s="85"/>
      <c r="N82" s="85"/>
      <c r="O82" s="85"/>
      <c r="P82" s="85"/>
      <c r="Q82" s="84"/>
      <c r="R82" s="84"/>
      <c r="S82" s="112"/>
      <c r="T82" s="84"/>
      <c r="U82" s="91">
        <f t="shared" si="2"/>
        <v>0</v>
      </c>
      <c r="V82" s="92">
        <v>12</v>
      </c>
      <c r="W82" s="94">
        <f t="shared" si="3"/>
        <v>0</v>
      </c>
    </row>
    <row r="83" spans="6:23" s="31" customFormat="1" ht="30" customHeight="1">
      <c r="F83" s="46">
        <v>27</v>
      </c>
      <c r="G83" s="47" t="s">
        <v>214</v>
      </c>
      <c r="H83" s="60">
        <v>138.75</v>
      </c>
      <c r="I83" s="83"/>
      <c r="J83" s="84"/>
      <c r="K83" s="85"/>
      <c r="L83" s="85"/>
      <c r="M83" s="85"/>
      <c r="N83" s="85"/>
      <c r="O83" s="85"/>
      <c r="P83" s="85"/>
      <c r="Q83" s="84"/>
      <c r="R83" s="84"/>
      <c r="S83" s="112"/>
      <c r="T83" s="84"/>
      <c r="U83" s="91">
        <f t="shared" si="2"/>
        <v>0</v>
      </c>
      <c r="V83" s="92">
        <v>12</v>
      </c>
      <c r="W83" s="94">
        <f t="shared" si="3"/>
        <v>0</v>
      </c>
    </row>
    <row r="84" spans="6:23" s="31" customFormat="1" ht="30" customHeight="1">
      <c r="F84" s="46">
        <v>28</v>
      </c>
      <c r="G84" s="47" t="s">
        <v>26</v>
      </c>
      <c r="H84" s="60">
        <v>112.5</v>
      </c>
      <c r="I84" s="83"/>
      <c r="J84" s="84"/>
      <c r="K84" s="85"/>
      <c r="L84" s="85"/>
      <c r="M84" s="85"/>
      <c r="N84" s="85"/>
      <c r="O84" s="85"/>
      <c r="P84" s="85"/>
      <c r="Q84" s="84"/>
      <c r="R84" s="84"/>
      <c r="S84" s="112"/>
      <c r="T84" s="84"/>
      <c r="U84" s="91">
        <f t="shared" si="2"/>
        <v>0</v>
      </c>
      <c r="V84" s="92">
        <v>12</v>
      </c>
      <c r="W84" s="94">
        <f t="shared" si="3"/>
        <v>0</v>
      </c>
    </row>
    <row r="85" spans="6:23" s="31" customFormat="1" ht="30" customHeight="1">
      <c r="F85" s="46">
        <v>29</v>
      </c>
      <c r="G85" s="47" t="s">
        <v>34</v>
      </c>
      <c r="H85" s="60">
        <v>60</v>
      </c>
      <c r="I85" s="83"/>
      <c r="J85" s="84"/>
      <c r="K85" s="85"/>
      <c r="L85" s="85"/>
      <c r="M85" s="85"/>
      <c r="N85" s="85"/>
      <c r="O85" s="85"/>
      <c r="P85" s="85"/>
      <c r="Q85" s="84"/>
      <c r="R85" s="84"/>
      <c r="S85" s="112"/>
      <c r="T85" s="84"/>
      <c r="U85" s="91">
        <f t="shared" si="2"/>
        <v>0</v>
      </c>
      <c r="V85" s="92">
        <v>12</v>
      </c>
      <c r="W85" s="94">
        <f t="shared" si="3"/>
        <v>0</v>
      </c>
    </row>
    <row r="86" spans="6:23" s="31" customFormat="1" ht="30" customHeight="1">
      <c r="F86" s="46">
        <v>30</v>
      </c>
      <c r="G86" s="47" t="s">
        <v>215</v>
      </c>
      <c r="H86" s="60">
        <v>1</v>
      </c>
      <c r="I86" s="83"/>
      <c r="J86" s="84"/>
      <c r="K86" s="85"/>
      <c r="L86" s="85"/>
      <c r="M86" s="85"/>
      <c r="N86" s="85"/>
      <c r="O86" s="85"/>
      <c r="P86" s="85"/>
      <c r="Q86" s="84"/>
      <c r="R86" s="84"/>
      <c r="S86" s="112"/>
      <c r="T86" s="84"/>
      <c r="U86" s="91">
        <f t="shared" si="2"/>
        <v>0</v>
      </c>
      <c r="V86" s="92">
        <v>12</v>
      </c>
      <c r="W86" s="94">
        <f t="shared" si="3"/>
        <v>0</v>
      </c>
    </row>
    <row r="87" spans="6:23" s="31" customFormat="1" ht="30" customHeight="1">
      <c r="F87" s="46">
        <v>31</v>
      </c>
      <c r="G87" s="47" t="s">
        <v>216</v>
      </c>
      <c r="H87" s="60">
        <v>30</v>
      </c>
      <c r="I87" s="83"/>
      <c r="J87" s="84"/>
      <c r="K87" s="85"/>
      <c r="L87" s="85"/>
      <c r="M87" s="85"/>
      <c r="N87" s="85"/>
      <c r="O87" s="85"/>
      <c r="P87" s="85"/>
      <c r="Q87" s="84"/>
      <c r="R87" s="84"/>
      <c r="S87" s="112"/>
      <c r="T87" s="84"/>
      <c r="U87" s="91">
        <f t="shared" si="2"/>
        <v>0</v>
      </c>
      <c r="V87" s="92">
        <v>12</v>
      </c>
      <c r="W87" s="94">
        <f t="shared" si="3"/>
        <v>0</v>
      </c>
    </row>
    <row r="88" spans="6:23" s="31" customFormat="1" ht="30" customHeight="1">
      <c r="F88" s="40">
        <v>32</v>
      </c>
      <c r="G88" s="51"/>
      <c r="H88" s="117"/>
      <c r="I88" s="118"/>
      <c r="J88" s="119"/>
      <c r="K88" s="120"/>
      <c r="L88" s="120"/>
      <c r="M88" s="120"/>
      <c r="N88" s="120"/>
      <c r="O88" s="120"/>
      <c r="P88" s="120"/>
      <c r="Q88" s="119"/>
      <c r="R88" s="119"/>
      <c r="S88" s="121"/>
      <c r="T88" s="119"/>
      <c r="U88" s="96">
        <f t="shared" si="2"/>
        <v>0</v>
      </c>
      <c r="V88" s="92">
        <v>12</v>
      </c>
      <c r="W88" s="98">
        <f t="shared" si="3"/>
        <v>0</v>
      </c>
    </row>
    <row r="89" spans="6:23" s="31" customFormat="1" ht="30" customHeight="1">
      <c r="F89" s="33"/>
      <c r="G89" s="33"/>
      <c r="H89" s="33"/>
      <c r="I89" s="33"/>
      <c r="J89" s="33"/>
      <c r="K89" s="33"/>
      <c r="L89" s="34"/>
      <c r="M89" s="34"/>
      <c r="N89" s="34"/>
      <c r="O89" s="34"/>
      <c r="P89" s="34"/>
      <c r="Q89" s="34"/>
      <c r="R89" s="34"/>
      <c r="S89" s="34"/>
      <c r="T89" s="33"/>
      <c r="U89" s="33"/>
      <c r="V89" s="33"/>
      <c r="W89" s="33"/>
    </row>
    <row r="90" spans="6:23" s="31" customFormat="1" ht="30" customHeight="1">
      <c r="F90" s="33"/>
      <c r="G90" s="33"/>
      <c r="H90" s="33"/>
      <c r="I90" s="33"/>
      <c r="J90" s="33"/>
      <c r="K90" s="33"/>
      <c r="L90" s="34"/>
      <c r="M90" s="34"/>
      <c r="N90" s="34"/>
      <c r="O90" s="34"/>
      <c r="P90" s="34"/>
      <c r="Q90" s="34"/>
      <c r="R90" s="34"/>
      <c r="S90" s="34"/>
      <c r="T90" s="33"/>
      <c r="U90" s="33"/>
      <c r="V90" s="33"/>
      <c r="W90" s="33"/>
    </row>
    <row r="91" spans="6:23" s="31" customFormat="1" ht="30" customHeight="1">
      <c r="F91" s="33"/>
      <c r="G91" s="33"/>
      <c r="H91" s="33"/>
      <c r="I91" s="33"/>
      <c r="J91" s="33"/>
      <c r="K91" s="33"/>
      <c r="L91" s="34"/>
      <c r="M91" s="34"/>
      <c r="N91" s="34"/>
      <c r="O91" s="34"/>
      <c r="P91" s="34"/>
      <c r="Q91" s="34"/>
      <c r="R91" s="34"/>
      <c r="S91" s="34"/>
      <c r="T91" s="33"/>
      <c r="U91" s="33"/>
      <c r="V91" s="33"/>
      <c r="W91" s="33"/>
    </row>
    <row r="92" spans="6:23" s="31" customFormat="1" ht="30" customHeight="1">
      <c r="F92" s="33"/>
      <c r="G92" s="33"/>
      <c r="H92" s="33"/>
      <c r="I92" s="33"/>
      <c r="J92" s="33"/>
      <c r="K92" s="33"/>
      <c r="L92" s="34"/>
      <c r="M92" s="34"/>
      <c r="N92" s="34"/>
      <c r="O92" s="34"/>
      <c r="P92" s="34"/>
      <c r="Q92" s="34"/>
      <c r="R92" s="34"/>
      <c r="S92" s="34"/>
      <c r="T92" s="33"/>
      <c r="U92" s="33"/>
      <c r="V92" s="33"/>
      <c r="W92" s="33"/>
    </row>
    <row r="93" spans="6:23" s="31" customFormat="1" ht="30" customHeight="1">
      <c r="F93" s="33"/>
      <c r="G93" s="33"/>
      <c r="H93" s="33"/>
      <c r="I93" s="33"/>
      <c r="J93" s="33"/>
      <c r="K93" s="33"/>
      <c r="L93" s="34"/>
      <c r="M93" s="34"/>
      <c r="N93" s="34"/>
      <c r="O93" s="34"/>
      <c r="P93" s="34"/>
      <c r="Q93" s="34"/>
      <c r="R93" s="34"/>
      <c r="S93" s="34"/>
      <c r="T93" s="33"/>
      <c r="U93" s="33"/>
      <c r="V93" s="33"/>
      <c r="W93" s="33"/>
    </row>
    <row r="94" spans="6:23" s="31" customFormat="1" ht="30" customHeight="1">
      <c r="F94" s="33"/>
      <c r="G94" s="33"/>
      <c r="H94" s="33"/>
      <c r="I94" s="33"/>
      <c r="J94" s="33"/>
      <c r="K94" s="33"/>
      <c r="L94" s="34"/>
      <c r="M94" s="34"/>
      <c r="N94" s="34"/>
      <c r="O94" s="34"/>
      <c r="P94" s="34"/>
      <c r="Q94" s="34"/>
      <c r="R94" s="34"/>
      <c r="S94" s="34"/>
      <c r="T94" s="33"/>
      <c r="U94" s="33"/>
      <c r="V94" s="33"/>
      <c r="W94" s="33"/>
    </row>
    <row r="95" spans="6:23" s="31" customFormat="1" ht="30" customHeight="1">
      <c r="F95" s="33"/>
      <c r="G95" s="33"/>
      <c r="H95" s="33"/>
      <c r="I95" s="33"/>
      <c r="J95" s="33"/>
      <c r="K95" s="33"/>
      <c r="L95" s="34"/>
      <c r="M95" s="34"/>
      <c r="N95" s="34"/>
      <c r="O95" s="34"/>
      <c r="P95" s="34"/>
      <c r="Q95" s="34"/>
      <c r="R95" s="34"/>
      <c r="S95" s="34"/>
      <c r="T95" s="33"/>
      <c r="U95" s="33"/>
      <c r="V95" s="33"/>
      <c r="W95" s="33"/>
    </row>
    <row r="96" spans="6:23" s="31" customFormat="1" ht="30" customHeight="1">
      <c r="F96" s="33"/>
      <c r="G96" s="33"/>
      <c r="H96" s="33"/>
      <c r="I96" s="33"/>
      <c r="J96" s="33"/>
      <c r="K96" s="33"/>
      <c r="L96" s="34"/>
      <c r="M96" s="34"/>
      <c r="N96" s="34"/>
      <c r="O96" s="34"/>
      <c r="P96" s="34"/>
      <c r="Q96" s="34"/>
      <c r="R96" s="34"/>
      <c r="S96" s="34"/>
      <c r="T96" s="33"/>
      <c r="U96" s="33"/>
      <c r="V96" s="33"/>
      <c r="W96" s="33"/>
    </row>
    <row r="97" spans="6:23" s="31" customFormat="1" ht="30" customHeight="1">
      <c r="F97" s="33"/>
      <c r="G97" s="33"/>
      <c r="H97" s="33"/>
      <c r="I97" s="33"/>
      <c r="J97" s="33"/>
      <c r="K97" s="33"/>
      <c r="L97" s="34"/>
      <c r="M97" s="34"/>
      <c r="N97" s="34"/>
      <c r="O97" s="34"/>
      <c r="P97" s="34"/>
      <c r="Q97" s="34"/>
      <c r="R97" s="34"/>
      <c r="S97" s="34"/>
      <c r="T97" s="33"/>
      <c r="U97" s="33"/>
      <c r="V97" s="33"/>
      <c r="W97" s="33"/>
    </row>
    <row r="98" spans="6:23" s="31" customFormat="1" ht="30" customHeight="1">
      <c r="F98" s="33"/>
      <c r="G98" s="33"/>
      <c r="H98" s="33"/>
      <c r="I98" s="33"/>
      <c r="J98" s="33"/>
      <c r="K98" s="33"/>
      <c r="L98" s="34"/>
      <c r="M98" s="34"/>
      <c r="N98" s="34"/>
      <c r="O98" s="34"/>
      <c r="P98" s="34"/>
      <c r="Q98" s="34"/>
      <c r="R98" s="34"/>
      <c r="S98" s="34"/>
      <c r="T98" s="33"/>
      <c r="U98" s="33"/>
      <c r="V98" s="33"/>
      <c r="W98" s="33"/>
    </row>
    <row r="99" spans="6:23" s="31" customFormat="1" ht="30" customHeight="1">
      <c r="F99" s="33"/>
      <c r="G99" s="33"/>
      <c r="H99" s="33"/>
      <c r="I99" s="33"/>
      <c r="J99" s="33"/>
      <c r="K99" s="33"/>
      <c r="L99" s="34"/>
      <c r="M99" s="34"/>
      <c r="N99" s="34"/>
      <c r="O99" s="34"/>
      <c r="P99" s="34"/>
      <c r="Q99" s="34"/>
      <c r="R99" s="34"/>
      <c r="S99" s="34"/>
      <c r="T99" s="33"/>
      <c r="U99" s="33"/>
      <c r="V99" s="33"/>
      <c r="W99" s="33"/>
    </row>
    <row r="100" spans="6:23" s="31" customFormat="1" ht="30" customHeight="1">
      <c r="F100" s="33"/>
      <c r="G100" s="33"/>
      <c r="H100" s="33"/>
      <c r="I100" s="33"/>
      <c r="J100" s="33"/>
      <c r="K100" s="33"/>
      <c r="L100" s="34"/>
      <c r="M100" s="34"/>
      <c r="N100" s="34"/>
      <c r="O100" s="34"/>
      <c r="P100" s="34"/>
      <c r="Q100" s="34"/>
      <c r="R100" s="34"/>
      <c r="S100" s="34"/>
      <c r="T100" s="33"/>
      <c r="U100" s="33"/>
      <c r="V100" s="33"/>
      <c r="W100" s="33"/>
    </row>
    <row r="101" spans="6:23" s="31" customFormat="1" ht="30" customHeight="1">
      <c r="F101" s="33"/>
      <c r="G101" s="33"/>
      <c r="H101" s="33"/>
      <c r="I101" s="33"/>
      <c r="J101" s="33"/>
      <c r="K101" s="33"/>
      <c r="L101" s="34"/>
      <c r="M101" s="34"/>
      <c r="N101" s="34"/>
      <c r="O101" s="34"/>
      <c r="P101" s="34"/>
      <c r="Q101" s="34"/>
      <c r="R101" s="34"/>
      <c r="S101" s="34"/>
      <c r="T101" s="33"/>
      <c r="U101" s="33"/>
      <c r="V101" s="33"/>
      <c r="W101" s="33"/>
    </row>
    <row r="102" spans="6:23" s="31" customFormat="1" ht="30" customHeight="1">
      <c r="F102" s="33"/>
      <c r="G102" s="33"/>
      <c r="H102" s="33"/>
      <c r="I102" s="33"/>
      <c r="J102" s="33"/>
      <c r="K102" s="33"/>
      <c r="L102" s="34"/>
      <c r="M102" s="34"/>
      <c r="N102" s="34"/>
      <c r="O102" s="34"/>
      <c r="P102" s="34"/>
      <c r="Q102" s="34"/>
      <c r="R102" s="34"/>
      <c r="S102" s="34"/>
      <c r="T102" s="33"/>
      <c r="U102" s="33"/>
      <c r="V102" s="33"/>
      <c r="W102" s="33"/>
    </row>
    <row r="103" spans="6:23" s="31" customFormat="1" ht="30" customHeight="1">
      <c r="F103" s="33"/>
      <c r="G103" s="33"/>
      <c r="H103" s="33"/>
      <c r="I103" s="33"/>
      <c r="J103" s="33"/>
      <c r="K103" s="33"/>
      <c r="L103" s="34"/>
      <c r="M103" s="34"/>
      <c r="N103" s="34"/>
      <c r="O103" s="34"/>
      <c r="P103" s="34"/>
      <c r="Q103" s="34"/>
      <c r="R103" s="34"/>
      <c r="S103" s="34"/>
      <c r="T103" s="33"/>
      <c r="U103" s="33"/>
      <c r="V103" s="33"/>
      <c r="W103" s="33"/>
    </row>
    <row r="104" spans="6:23" s="31" customFormat="1" ht="30" customHeight="1">
      <c r="F104" s="33"/>
      <c r="G104" s="33"/>
      <c r="H104" s="33"/>
      <c r="I104" s="33"/>
      <c r="J104" s="33"/>
      <c r="K104" s="33"/>
      <c r="L104" s="34"/>
      <c r="M104" s="34"/>
      <c r="N104" s="34"/>
      <c r="O104" s="34"/>
      <c r="P104" s="34"/>
      <c r="Q104" s="34"/>
      <c r="R104" s="34"/>
      <c r="S104" s="34"/>
      <c r="T104" s="33"/>
      <c r="U104" s="33"/>
      <c r="V104" s="33"/>
      <c r="W104" s="33"/>
    </row>
    <row r="105" spans="6:23" s="31" customFormat="1" ht="30" customHeight="1">
      <c r="F105" s="33"/>
      <c r="G105" s="33"/>
      <c r="H105" s="33"/>
      <c r="I105" s="33"/>
      <c r="J105" s="33"/>
      <c r="K105" s="33"/>
      <c r="L105" s="34"/>
      <c r="M105" s="34"/>
      <c r="N105" s="34"/>
      <c r="O105" s="34"/>
      <c r="P105" s="34"/>
      <c r="Q105" s="34"/>
      <c r="R105" s="34"/>
      <c r="S105" s="34"/>
      <c r="T105" s="33"/>
      <c r="U105" s="33"/>
      <c r="V105" s="33"/>
      <c r="W105" s="33"/>
    </row>
    <row r="106" spans="6:23" s="31" customFormat="1" ht="30" customHeight="1">
      <c r="F106" s="33"/>
      <c r="G106" s="33"/>
      <c r="H106" s="33"/>
      <c r="I106" s="33"/>
      <c r="J106" s="33"/>
      <c r="K106" s="33"/>
      <c r="L106" s="34"/>
      <c r="M106" s="34"/>
      <c r="N106" s="34"/>
      <c r="O106" s="34"/>
      <c r="P106" s="34"/>
      <c r="Q106" s="34"/>
      <c r="R106" s="34"/>
      <c r="S106" s="34"/>
      <c r="T106" s="33"/>
      <c r="U106" s="33"/>
      <c r="V106" s="33"/>
      <c r="W106" s="33"/>
    </row>
    <row r="107" spans="6:23" s="31" customFormat="1" ht="30" customHeight="1">
      <c r="F107" s="33"/>
      <c r="G107" s="33"/>
      <c r="H107" s="33"/>
      <c r="I107" s="33"/>
      <c r="J107" s="33"/>
      <c r="K107" s="33"/>
      <c r="L107" s="34"/>
      <c r="M107" s="34"/>
      <c r="N107" s="34"/>
      <c r="O107" s="34"/>
      <c r="P107" s="34"/>
      <c r="Q107" s="34"/>
      <c r="R107" s="34"/>
      <c r="S107" s="34"/>
      <c r="T107" s="33"/>
      <c r="U107" s="33"/>
      <c r="V107" s="33"/>
      <c r="W107" s="33"/>
    </row>
    <row r="108" spans="6:23" s="31" customFormat="1" ht="30" customHeight="1">
      <c r="F108" s="33"/>
      <c r="G108" s="33"/>
      <c r="H108" s="33"/>
      <c r="I108" s="33"/>
      <c r="J108" s="33"/>
      <c r="K108" s="33"/>
      <c r="L108" s="34"/>
      <c r="M108" s="34"/>
      <c r="N108" s="34"/>
      <c r="O108" s="34"/>
      <c r="P108" s="34"/>
      <c r="Q108" s="34"/>
      <c r="R108" s="34"/>
      <c r="S108" s="34"/>
      <c r="T108" s="33"/>
      <c r="U108" s="33"/>
      <c r="V108" s="33"/>
      <c r="W108" s="33"/>
    </row>
    <row r="109" spans="6:23" s="31" customFormat="1" ht="30" customHeight="1">
      <c r="F109" s="33"/>
      <c r="G109" s="33"/>
      <c r="H109" s="33"/>
      <c r="I109" s="33"/>
      <c r="J109" s="33"/>
      <c r="K109" s="33"/>
      <c r="L109" s="34"/>
      <c r="M109" s="34"/>
      <c r="N109" s="34"/>
      <c r="O109" s="34"/>
      <c r="P109" s="34"/>
      <c r="Q109" s="34"/>
      <c r="R109" s="34"/>
      <c r="S109" s="34"/>
      <c r="T109" s="33"/>
      <c r="U109" s="33"/>
      <c r="V109" s="33"/>
      <c r="W109" s="33"/>
    </row>
    <row r="110" spans="6:23" s="31" customFormat="1" ht="30" customHeight="1">
      <c r="F110" s="33"/>
      <c r="G110" s="33"/>
      <c r="H110" s="33"/>
      <c r="I110" s="33"/>
      <c r="J110" s="33"/>
      <c r="K110" s="33"/>
      <c r="L110" s="34"/>
      <c r="M110" s="34"/>
      <c r="N110" s="34"/>
      <c r="O110" s="34"/>
      <c r="P110" s="34"/>
      <c r="Q110" s="34"/>
      <c r="R110" s="34"/>
      <c r="S110" s="34"/>
      <c r="T110" s="33"/>
      <c r="U110" s="33"/>
      <c r="V110" s="33"/>
      <c r="W110" s="33"/>
    </row>
    <row r="111" spans="6:23" s="31" customFormat="1" ht="30" customHeight="1">
      <c r="F111" s="33"/>
      <c r="G111" s="33"/>
      <c r="H111" s="33"/>
      <c r="I111" s="33"/>
      <c r="J111" s="33"/>
      <c r="K111" s="33"/>
      <c r="L111" s="34"/>
      <c r="M111" s="34"/>
      <c r="N111" s="34"/>
      <c r="O111" s="34"/>
      <c r="P111" s="34"/>
      <c r="Q111" s="34"/>
      <c r="R111" s="34"/>
      <c r="S111" s="34"/>
      <c r="T111" s="33"/>
      <c r="U111" s="33"/>
      <c r="V111" s="33"/>
      <c r="W111" s="33"/>
    </row>
    <row r="112" spans="6:23" s="31" customFormat="1" ht="30" customHeight="1">
      <c r="F112" s="33"/>
      <c r="G112" s="33"/>
      <c r="H112" s="33"/>
      <c r="I112" s="33"/>
      <c r="J112" s="33"/>
      <c r="K112" s="33"/>
      <c r="L112" s="34"/>
      <c r="M112" s="34"/>
      <c r="N112" s="34"/>
      <c r="O112" s="34"/>
      <c r="P112" s="34"/>
      <c r="Q112" s="34"/>
      <c r="R112" s="34"/>
      <c r="S112" s="34"/>
      <c r="T112" s="33"/>
      <c r="U112" s="33"/>
      <c r="V112" s="33"/>
      <c r="W112" s="33"/>
    </row>
    <row r="113" spans="6:23" s="31" customFormat="1" ht="30" customHeight="1">
      <c r="F113" s="33"/>
      <c r="G113" s="33"/>
      <c r="H113" s="33"/>
      <c r="I113" s="33"/>
      <c r="J113" s="33"/>
      <c r="K113" s="33"/>
      <c r="L113" s="34"/>
      <c r="M113" s="34"/>
      <c r="N113" s="34"/>
      <c r="O113" s="34"/>
      <c r="P113" s="34"/>
      <c r="Q113" s="34"/>
      <c r="R113" s="34"/>
      <c r="S113" s="34"/>
      <c r="T113" s="33"/>
      <c r="U113" s="33"/>
      <c r="V113" s="33"/>
      <c r="W113" s="33"/>
    </row>
    <row r="114" spans="6:23" s="31" customFormat="1" ht="30" customHeight="1">
      <c r="F114" s="33"/>
      <c r="G114" s="33"/>
      <c r="H114" s="33"/>
      <c r="I114" s="33"/>
      <c r="J114" s="33"/>
      <c r="K114" s="33"/>
      <c r="L114" s="34"/>
      <c r="M114" s="34"/>
      <c r="N114" s="34"/>
      <c r="O114" s="34"/>
      <c r="P114" s="34"/>
      <c r="Q114" s="34"/>
      <c r="R114" s="34"/>
      <c r="S114" s="34"/>
      <c r="T114" s="33"/>
      <c r="U114" s="33"/>
      <c r="V114" s="33"/>
      <c r="W114" s="33"/>
    </row>
    <row r="115" spans="6:23" s="31" customFormat="1" ht="30" customHeight="1">
      <c r="F115" s="33"/>
      <c r="G115" s="33"/>
      <c r="H115" s="33"/>
      <c r="I115" s="33"/>
      <c r="J115" s="33"/>
      <c r="K115" s="33"/>
      <c r="L115" s="34"/>
      <c r="M115" s="34"/>
      <c r="N115" s="34"/>
      <c r="O115" s="34"/>
      <c r="P115" s="34"/>
      <c r="Q115" s="34"/>
      <c r="R115" s="34"/>
      <c r="S115" s="34"/>
      <c r="T115" s="33"/>
      <c r="U115" s="33"/>
      <c r="V115" s="33"/>
      <c r="W115" s="33"/>
    </row>
    <row r="116" spans="6:23" s="31" customFormat="1" ht="30" customHeight="1">
      <c r="F116" s="33"/>
      <c r="G116" s="33"/>
      <c r="H116" s="33"/>
      <c r="I116" s="33"/>
      <c r="J116" s="33"/>
      <c r="K116" s="33"/>
      <c r="L116" s="34"/>
      <c r="M116" s="34"/>
      <c r="N116" s="34"/>
      <c r="O116" s="34"/>
      <c r="P116" s="34"/>
      <c r="Q116" s="34"/>
      <c r="R116" s="34"/>
      <c r="S116" s="34"/>
      <c r="T116" s="33"/>
      <c r="U116" s="33"/>
      <c r="V116" s="33"/>
      <c r="W116" s="33"/>
    </row>
    <row r="117" spans="6:23" s="31" customFormat="1" ht="30" customHeight="1">
      <c r="F117" s="33"/>
      <c r="G117" s="33"/>
      <c r="H117" s="33"/>
      <c r="I117" s="33"/>
      <c r="J117" s="33"/>
      <c r="K117" s="33"/>
      <c r="L117" s="34"/>
      <c r="M117" s="34"/>
      <c r="N117" s="34"/>
      <c r="O117" s="34"/>
      <c r="P117" s="34"/>
      <c r="Q117" s="34"/>
      <c r="R117" s="34"/>
      <c r="S117" s="34"/>
      <c r="T117" s="33"/>
      <c r="U117" s="33"/>
      <c r="V117" s="33"/>
      <c r="W117" s="33"/>
    </row>
    <row r="118" spans="6:23" s="31" customFormat="1" ht="30" customHeight="1">
      <c r="F118" s="33"/>
      <c r="G118" s="33"/>
      <c r="H118" s="33"/>
      <c r="I118" s="33"/>
      <c r="J118" s="33"/>
      <c r="K118" s="33"/>
      <c r="L118" s="34"/>
      <c r="M118" s="34"/>
      <c r="N118" s="34"/>
      <c r="O118" s="34"/>
      <c r="P118" s="34"/>
      <c r="Q118" s="34"/>
      <c r="R118" s="34"/>
      <c r="S118" s="34"/>
      <c r="T118" s="33"/>
      <c r="U118" s="33"/>
      <c r="V118" s="33"/>
      <c r="W118" s="33"/>
    </row>
    <row r="119" spans="6:23" s="31" customFormat="1" ht="30" customHeight="1">
      <c r="F119" s="33"/>
      <c r="G119" s="33"/>
      <c r="H119" s="33"/>
      <c r="I119" s="33"/>
      <c r="J119" s="33"/>
      <c r="K119" s="33"/>
      <c r="L119" s="34"/>
      <c r="M119" s="34"/>
      <c r="N119" s="34"/>
      <c r="O119" s="34"/>
      <c r="P119" s="34"/>
      <c r="Q119" s="34"/>
      <c r="R119" s="34"/>
      <c r="S119" s="34"/>
      <c r="T119" s="33"/>
      <c r="U119" s="33"/>
      <c r="V119" s="33"/>
      <c r="W119" s="33"/>
    </row>
    <row r="120" spans="6:23" s="31" customFormat="1" ht="30" customHeight="1">
      <c r="F120" s="33"/>
      <c r="G120" s="33"/>
      <c r="H120" s="33"/>
      <c r="I120" s="33"/>
      <c r="J120" s="33"/>
      <c r="K120" s="33"/>
      <c r="L120" s="34"/>
      <c r="M120" s="34"/>
      <c r="N120" s="34"/>
      <c r="O120" s="34"/>
      <c r="P120" s="34"/>
      <c r="Q120" s="34"/>
      <c r="R120" s="34"/>
      <c r="S120" s="34"/>
      <c r="T120" s="33"/>
      <c r="U120" s="33"/>
      <c r="V120" s="33"/>
      <c r="W120" s="33"/>
    </row>
    <row r="121" spans="6:23" s="31" customFormat="1" ht="30" customHeight="1">
      <c r="F121" s="33"/>
      <c r="G121" s="33"/>
      <c r="H121" s="33"/>
      <c r="I121" s="33"/>
      <c r="J121" s="33"/>
      <c r="K121" s="33"/>
      <c r="L121" s="34"/>
      <c r="M121" s="34"/>
      <c r="N121" s="34"/>
      <c r="O121" s="34"/>
      <c r="P121" s="34"/>
      <c r="Q121" s="34"/>
      <c r="R121" s="34"/>
      <c r="S121" s="34"/>
      <c r="T121" s="33"/>
      <c r="U121" s="33"/>
      <c r="V121" s="33"/>
      <c r="W121" s="33"/>
    </row>
    <row r="122" spans="6:23" s="31" customFormat="1" ht="30" customHeight="1">
      <c r="F122" s="33"/>
      <c r="G122" s="33"/>
      <c r="H122" s="33"/>
      <c r="I122" s="33"/>
      <c r="J122" s="33"/>
      <c r="K122" s="33"/>
      <c r="L122" s="34"/>
      <c r="M122" s="34"/>
      <c r="N122" s="34"/>
      <c r="O122" s="34"/>
      <c r="P122" s="34"/>
      <c r="Q122" s="34"/>
      <c r="R122" s="34"/>
      <c r="S122" s="34"/>
      <c r="T122" s="33"/>
      <c r="U122" s="33"/>
      <c r="V122" s="33"/>
      <c r="W122" s="33"/>
    </row>
    <row r="123" spans="6:23" s="31" customFormat="1" ht="30" customHeight="1">
      <c r="F123" s="33"/>
      <c r="G123" s="33"/>
      <c r="H123" s="33"/>
      <c r="I123" s="33"/>
      <c r="J123" s="33"/>
      <c r="K123" s="33"/>
      <c r="L123" s="34"/>
      <c r="M123" s="34"/>
      <c r="N123" s="34"/>
      <c r="O123" s="34"/>
      <c r="P123" s="34"/>
      <c r="Q123" s="34"/>
      <c r="R123" s="34"/>
      <c r="S123" s="34"/>
      <c r="T123" s="33"/>
      <c r="U123" s="33"/>
      <c r="V123" s="33"/>
      <c r="W123" s="33"/>
    </row>
    <row r="124" spans="6:23" s="31" customFormat="1" ht="30" customHeight="1">
      <c r="F124" s="33"/>
      <c r="G124" s="33"/>
      <c r="H124" s="33"/>
      <c r="I124" s="33"/>
      <c r="J124" s="33"/>
      <c r="K124" s="33"/>
      <c r="L124" s="34"/>
      <c r="M124" s="34"/>
      <c r="N124" s="34"/>
      <c r="O124" s="34"/>
      <c r="P124" s="34"/>
      <c r="Q124" s="34"/>
      <c r="R124" s="34"/>
      <c r="S124" s="34"/>
      <c r="T124" s="33"/>
      <c r="U124" s="33"/>
      <c r="V124" s="33"/>
      <c r="W124" s="33"/>
    </row>
    <row r="125" spans="6:23" s="31" customFormat="1" ht="30" customHeight="1">
      <c r="F125" s="33"/>
      <c r="G125" s="33"/>
      <c r="H125" s="33"/>
      <c r="I125" s="33"/>
      <c r="J125" s="33"/>
      <c r="K125" s="33"/>
      <c r="L125" s="34"/>
      <c r="M125" s="34"/>
      <c r="N125" s="34"/>
      <c r="O125" s="34"/>
      <c r="P125" s="34"/>
      <c r="Q125" s="34"/>
      <c r="R125" s="34"/>
      <c r="S125" s="34"/>
      <c r="T125" s="33"/>
      <c r="U125" s="33"/>
      <c r="V125" s="33"/>
      <c r="W125" s="33"/>
    </row>
    <row r="126" spans="6:23" s="31" customFormat="1" ht="30" customHeight="1">
      <c r="F126" s="33"/>
      <c r="G126" s="33"/>
      <c r="H126" s="33"/>
      <c r="I126" s="33"/>
      <c r="J126" s="33"/>
      <c r="K126" s="33"/>
      <c r="L126" s="34"/>
      <c r="M126" s="34"/>
      <c r="N126" s="34"/>
      <c r="O126" s="34"/>
      <c r="P126" s="34"/>
      <c r="Q126" s="34"/>
      <c r="R126" s="34"/>
      <c r="S126" s="34"/>
      <c r="T126" s="33"/>
      <c r="U126" s="33"/>
      <c r="V126" s="33"/>
      <c r="W126" s="33"/>
    </row>
    <row r="127" spans="6:23" s="31" customFormat="1" ht="30" customHeight="1">
      <c r="F127" s="33"/>
      <c r="G127" s="33"/>
      <c r="H127" s="33"/>
      <c r="I127" s="33"/>
      <c r="J127" s="33"/>
      <c r="K127" s="33"/>
      <c r="L127" s="34"/>
      <c r="M127" s="34"/>
      <c r="N127" s="34"/>
      <c r="O127" s="34"/>
      <c r="P127" s="34"/>
      <c r="Q127" s="34"/>
      <c r="R127" s="34"/>
      <c r="S127" s="34"/>
      <c r="T127" s="33"/>
      <c r="U127" s="33"/>
      <c r="V127" s="33"/>
      <c r="W127" s="33"/>
    </row>
    <row r="128" spans="6:23" s="31" customFormat="1" ht="30" customHeight="1">
      <c r="F128" s="33"/>
      <c r="G128" s="33"/>
      <c r="H128" s="33"/>
      <c r="I128" s="33"/>
      <c r="J128" s="33"/>
      <c r="K128" s="33"/>
      <c r="L128" s="34"/>
      <c r="M128" s="34"/>
      <c r="N128" s="34"/>
      <c r="O128" s="34"/>
      <c r="P128" s="34"/>
      <c r="Q128" s="34"/>
      <c r="R128" s="34"/>
      <c r="S128" s="34"/>
      <c r="T128" s="33"/>
      <c r="U128" s="33"/>
      <c r="V128" s="33"/>
      <c r="W128" s="33"/>
    </row>
    <row r="129" spans="6:23" s="31" customFormat="1" ht="30" customHeight="1">
      <c r="F129" s="33"/>
      <c r="G129" s="33"/>
      <c r="H129" s="33"/>
      <c r="I129" s="33"/>
      <c r="J129" s="33"/>
      <c r="K129" s="33"/>
      <c r="L129" s="34"/>
      <c r="M129" s="34"/>
      <c r="N129" s="34"/>
      <c r="O129" s="34"/>
      <c r="P129" s="34"/>
      <c r="Q129" s="34"/>
      <c r="R129" s="34"/>
      <c r="S129" s="34"/>
      <c r="T129" s="33"/>
      <c r="U129" s="33"/>
      <c r="V129" s="33"/>
      <c r="W129" s="33"/>
    </row>
    <row r="130" spans="6:23" s="31" customFormat="1" ht="30" customHeight="1">
      <c r="F130" s="33"/>
      <c r="G130" s="33"/>
      <c r="H130" s="33"/>
      <c r="I130" s="33"/>
      <c r="J130" s="33"/>
      <c r="K130" s="33"/>
      <c r="L130" s="34"/>
      <c r="M130" s="34"/>
      <c r="N130" s="34"/>
      <c r="O130" s="34"/>
      <c r="P130" s="34"/>
      <c r="Q130" s="34"/>
      <c r="R130" s="34"/>
      <c r="S130" s="34"/>
      <c r="T130" s="33"/>
      <c r="U130" s="33"/>
      <c r="V130" s="33"/>
      <c r="W130" s="33"/>
    </row>
    <row r="131" spans="6:23" s="31" customFormat="1" ht="30" customHeight="1">
      <c r="F131" s="33"/>
      <c r="G131" s="33"/>
      <c r="H131" s="33"/>
      <c r="I131" s="33"/>
      <c r="J131" s="33"/>
      <c r="K131" s="33"/>
      <c r="L131" s="34"/>
      <c r="M131" s="34"/>
      <c r="N131" s="34"/>
      <c r="O131" s="34"/>
      <c r="P131" s="34"/>
      <c r="Q131" s="34"/>
      <c r="R131" s="34"/>
      <c r="S131" s="34"/>
      <c r="T131" s="33"/>
      <c r="U131" s="33"/>
      <c r="V131" s="33"/>
      <c r="W131" s="33"/>
    </row>
    <row r="132" spans="6:23" s="31" customFormat="1" ht="30" customHeight="1">
      <c r="F132" s="33"/>
      <c r="G132" s="33"/>
      <c r="H132" s="33"/>
      <c r="I132" s="33"/>
      <c r="J132" s="33"/>
      <c r="K132" s="33"/>
      <c r="L132" s="34"/>
      <c r="M132" s="34"/>
      <c r="N132" s="34"/>
      <c r="O132" s="34"/>
      <c r="P132" s="34"/>
      <c r="Q132" s="34"/>
      <c r="R132" s="34"/>
      <c r="S132" s="34"/>
      <c r="T132" s="33"/>
      <c r="U132" s="33"/>
      <c r="V132" s="33"/>
      <c r="W132" s="33"/>
    </row>
    <row r="133" spans="6:23" s="31" customFormat="1" ht="30" customHeight="1">
      <c r="F133" s="33"/>
      <c r="G133" s="33"/>
      <c r="H133" s="33"/>
      <c r="I133" s="33"/>
      <c r="J133" s="33"/>
      <c r="K133" s="33"/>
      <c r="L133" s="34"/>
      <c r="M133" s="34"/>
      <c r="N133" s="34"/>
      <c r="O133" s="34"/>
      <c r="P133" s="34"/>
      <c r="Q133" s="34"/>
      <c r="R133" s="34"/>
      <c r="S133" s="34"/>
      <c r="T133" s="33"/>
      <c r="U133" s="33"/>
      <c r="V133" s="33"/>
      <c r="W133" s="33"/>
    </row>
    <row r="134" spans="6:23" s="31" customFormat="1" ht="30" customHeight="1">
      <c r="F134" s="33"/>
      <c r="G134" s="33"/>
      <c r="H134" s="33"/>
      <c r="I134" s="33"/>
      <c r="J134" s="33"/>
      <c r="K134" s="33"/>
      <c r="L134" s="34"/>
      <c r="M134" s="34"/>
      <c r="N134" s="34"/>
      <c r="O134" s="34"/>
      <c r="P134" s="34"/>
      <c r="Q134" s="34"/>
      <c r="R134" s="34"/>
      <c r="S134" s="34"/>
      <c r="T134" s="33"/>
      <c r="U134" s="33"/>
      <c r="V134" s="33"/>
      <c r="W134" s="33"/>
    </row>
    <row r="135" spans="6:23" s="31" customFormat="1" ht="30" customHeight="1">
      <c r="F135" s="33"/>
      <c r="G135" s="33"/>
      <c r="H135" s="33"/>
      <c r="I135" s="33"/>
      <c r="J135" s="33"/>
      <c r="K135" s="33"/>
      <c r="L135" s="34"/>
      <c r="M135" s="34"/>
      <c r="N135" s="34"/>
      <c r="O135" s="34"/>
      <c r="P135" s="34"/>
      <c r="Q135" s="34"/>
      <c r="R135" s="34"/>
      <c r="S135" s="34"/>
      <c r="T135" s="33"/>
      <c r="U135" s="33"/>
      <c r="V135" s="33"/>
      <c r="W135" s="33"/>
    </row>
    <row r="136" spans="6:23" s="31" customFormat="1" ht="30" customHeight="1">
      <c r="F136" s="33"/>
      <c r="G136" s="33"/>
      <c r="H136" s="33"/>
      <c r="I136" s="33"/>
      <c r="J136" s="33"/>
      <c r="K136" s="33"/>
      <c r="L136" s="34"/>
      <c r="M136" s="34"/>
      <c r="N136" s="34"/>
      <c r="O136" s="34"/>
      <c r="P136" s="34"/>
      <c r="Q136" s="34"/>
      <c r="R136" s="34"/>
      <c r="S136" s="34"/>
      <c r="T136" s="33"/>
      <c r="U136" s="33"/>
      <c r="V136" s="33"/>
      <c r="W136" s="33"/>
    </row>
    <row r="137" spans="6:23" s="31" customFormat="1" ht="30" customHeight="1">
      <c r="F137" s="33"/>
      <c r="G137" s="33"/>
      <c r="H137" s="33"/>
      <c r="I137" s="33"/>
      <c r="J137" s="33"/>
      <c r="K137" s="33"/>
      <c r="L137" s="34"/>
      <c r="M137" s="34"/>
      <c r="N137" s="34"/>
      <c r="O137" s="34"/>
      <c r="P137" s="34"/>
      <c r="Q137" s="34"/>
      <c r="R137" s="34"/>
      <c r="S137" s="34"/>
      <c r="T137" s="33"/>
      <c r="U137" s="33"/>
      <c r="V137" s="33"/>
      <c r="W137" s="33"/>
    </row>
    <row r="138" spans="6:23" s="31" customFormat="1" ht="30" customHeight="1">
      <c r="F138" s="33"/>
      <c r="G138" s="33"/>
      <c r="H138" s="33"/>
      <c r="I138" s="33"/>
      <c r="J138" s="33"/>
      <c r="K138" s="33"/>
      <c r="L138" s="34"/>
      <c r="M138" s="34"/>
      <c r="N138" s="34"/>
      <c r="O138" s="34"/>
      <c r="P138" s="34"/>
      <c r="Q138" s="34"/>
      <c r="R138" s="34"/>
      <c r="S138" s="34"/>
      <c r="T138" s="33"/>
      <c r="U138" s="33"/>
      <c r="V138" s="33"/>
      <c r="W138" s="33"/>
    </row>
    <row r="139" spans="6:23" s="31" customFormat="1" ht="30" customHeight="1">
      <c r="F139" s="33"/>
      <c r="G139" s="33"/>
      <c r="H139" s="33"/>
      <c r="I139" s="33"/>
      <c r="J139" s="33"/>
      <c r="K139" s="33"/>
      <c r="L139" s="34"/>
      <c r="M139" s="34"/>
      <c r="N139" s="34"/>
      <c r="O139" s="34"/>
      <c r="P139" s="34"/>
      <c r="Q139" s="34"/>
      <c r="R139" s="34"/>
      <c r="S139" s="34"/>
      <c r="T139" s="33"/>
      <c r="U139" s="33"/>
      <c r="V139" s="33"/>
      <c r="W139" s="33"/>
    </row>
    <row r="140" spans="6:23" s="31" customFormat="1" ht="30" customHeight="1">
      <c r="F140" s="33"/>
      <c r="G140" s="33"/>
      <c r="H140" s="33"/>
      <c r="I140" s="33"/>
      <c r="J140" s="33"/>
      <c r="K140" s="33"/>
      <c r="L140" s="34"/>
      <c r="M140" s="34"/>
      <c r="N140" s="34"/>
      <c r="O140" s="34"/>
      <c r="P140" s="34"/>
      <c r="Q140" s="34"/>
      <c r="R140" s="34"/>
      <c r="S140" s="34"/>
      <c r="T140" s="33"/>
      <c r="U140" s="33"/>
      <c r="V140" s="33"/>
      <c r="W140" s="33"/>
    </row>
    <row r="141" spans="6:23" s="31" customFormat="1" ht="30" customHeight="1">
      <c r="F141" s="33"/>
      <c r="G141" s="33"/>
      <c r="H141" s="33"/>
      <c r="I141" s="33"/>
      <c r="J141" s="33"/>
      <c r="K141" s="33"/>
      <c r="L141" s="34"/>
      <c r="M141" s="34"/>
      <c r="N141" s="34"/>
      <c r="O141" s="34"/>
      <c r="P141" s="34"/>
      <c r="Q141" s="34"/>
      <c r="R141" s="34"/>
      <c r="S141" s="34"/>
      <c r="T141" s="33"/>
      <c r="U141" s="33"/>
      <c r="V141" s="33"/>
      <c r="W141" s="33"/>
    </row>
    <row r="142" spans="6:23" s="31" customFormat="1" ht="30" customHeight="1">
      <c r="F142" s="33"/>
      <c r="G142" s="33"/>
      <c r="H142" s="33"/>
      <c r="I142" s="33"/>
      <c r="J142" s="33"/>
      <c r="K142" s="33"/>
      <c r="L142" s="34"/>
      <c r="M142" s="34"/>
      <c r="N142" s="34"/>
      <c r="O142" s="34"/>
      <c r="P142" s="34"/>
      <c r="Q142" s="34"/>
      <c r="R142" s="34"/>
      <c r="S142" s="34"/>
      <c r="T142" s="33"/>
      <c r="U142" s="33"/>
      <c r="V142" s="33"/>
      <c r="W142" s="33"/>
    </row>
    <row r="143" spans="6:23" s="31" customFormat="1" ht="30" customHeight="1">
      <c r="F143" s="33"/>
      <c r="G143" s="33"/>
      <c r="H143" s="33"/>
      <c r="I143" s="33"/>
      <c r="J143" s="33"/>
      <c r="K143" s="33"/>
      <c r="L143" s="34"/>
      <c r="M143" s="34"/>
      <c r="N143" s="34"/>
      <c r="O143" s="34"/>
      <c r="P143" s="34"/>
      <c r="Q143" s="34"/>
      <c r="R143" s="34"/>
      <c r="S143" s="34"/>
      <c r="T143" s="33"/>
      <c r="U143" s="33"/>
      <c r="V143" s="33"/>
      <c r="W143" s="33"/>
    </row>
    <row r="144" spans="6:23" s="31" customFormat="1" ht="30" customHeight="1">
      <c r="F144" s="33"/>
      <c r="G144" s="33"/>
      <c r="H144" s="33"/>
      <c r="I144" s="33"/>
      <c r="J144" s="33"/>
      <c r="K144" s="33"/>
      <c r="L144" s="34"/>
      <c r="M144" s="34"/>
      <c r="N144" s="34"/>
      <c r="O144" s="34"/>
      <c r="P144" s="34"/>
      <c r="Q144" s="34"/>
      <c r="R144" s="34"/>
      <c r="S144" s="34"/>
      <c r="T144" s="33"/>
      <c r="U144" s="33"/>
      <c r="V144" s="33"/>
      <c r="W144" s="33"/>
    </row>
    <row r="145" spans="6:23" s="31" customFormat="1" ht="30" customHeight="1">
      <c r="F145" s="33"/>
      <c r="G145" s="33"/>
      <c r="H145" s="33"/>
      <c r="I145" s="33"/>
      <c r="J145" s="33"/>
      <c r="K145" s="33"/>
      <c r="L145" s="34"/>
      <c r="M145" s="34"/>
      <c r="N145" s="34"/>
      <c r="O145" s="34"/>
      <c r="P145" s="34"/>
      <c r="Q145" s="34"/>
      <c r="R145" s="34"/>
      <c r="S145" s="34"/>
      <c r="T145" s="33"/>
      <c r="U145" s="33"/>
      <c r="V145" s="33"/>
      <c r="W145" s="33"/>
    </row>
    <row r="146" spans="6:23" s="31" customFormat="1" ht="30" customHeight="1">
      <c r="F146" s="33"/>
      <c r="G146" s="33"/>
      <c r="H146" s="33"/>
      <c r="I146" s="33"/>
      <c r="J146" s="33"/>
      <c r="K146" s="33"/>
      <c r="L146" s="34"/>
      <c r="M146" s="34"/>
      <c r="N146" s="34"/>
      <c r="O146" s="34"/>
      <c r="P146" s="34"/>
      <c r="Q146" s="34"/>
      <c r="R146" s="34"/>
      <c r="S146" s="34"/>
      <c r="T146" s="33"/>
      <c r="U146" s="33"/>
      <c r="V146" s="33"/>
      <c r="W146" s="33"/>
    </row>
    <row r="147" spans="6:23" s="31" customFormat="1" ht="30" customHeight="1">
      <c r="F147" s="33"/>
      <c r="G147" s="33"/>
      <c r="H147" s="33"/>
      <c r="I147" s="33"/>
      <c r="J147" s="33"/>
      <c r="K147" s="33"/>
      <c r="L147" s="34"/>
      <c r="M147" s="34"/>
      <c r="N147" s="34"/>
      <c r="O147" s="34"/>
      <c r="P147" s="34"/>
      <c r="Q147" s="34"/>
      <c r="R147" s="34"/>
      <c r="S147" s="34"/>
      <c r="T147" s="33"/>
      <c r="U147" s="33"/>
      <c r="V147" s="33"/>
      <c r="W147" s="33"/>
    </row>
    <row r="148" spans="6:23" s="31" customFormat="1" ht="30" customHeight="1">
      <c r="F148" s="33"/>
      <c r="G148" s="33"/>
      <c r="H148" s="33"/>
      <c r="I148" s="33"/>
      <c r="J148" s="33"/>
      <c r="K148" s="33"/>
      <c r="L148" s="34"/>
      <c r="M148" s="34"/>
      <c r="N148" s="34"/>
      <c r="O148" s="34"/>
      <c r="P148" s="34"/>
      <c r="Q148" s="34"/>
      <c r="R148" s="34"/>
      <c r="S148" s="34"/>
      <c r="T148" s="33"/>
      <c r="U148" s="33"/>
      <c r="V148" s="33"/>
      <c r="W148" s="33"/>
    </row>
    <row r="149" spans="6:23" s="31" customFormat="1" ht="30" customHeight="1">
      <c r="F149" s="33"/>
      <c r="G149" s="33"/>
      <c r="H149" s="33"/>
      <c r="I149" s="33"/>
      <c r="J149" s="33"/>
      <c r="K149" s="33"/>
      <c r="L149" s="34"/>
      <c r="M149" s="34"/>
      <c r="N149" s="34"/>
      <c r="O149" s="34"/>
      <c r="P149" s="34"/>
      <c r="Q149" s="34"/>
      <c r="R149" s="34"/>
      <c r="S149" s="34"/>
      <c r="T149" s="33"/>
      <c r="U149" s="33"/>
      <c r="V149" s="33"/>
      <c r="W149" s="33"/>
    </row>
    <row r="150" spans="6:23" s="31" customFormat="1" ht="30" customHeight="1">
      <c r="F150" s="33"/>
      <c r="G150" s="33"/>
      <c r="H150" s="33"/>
      <c r="I150" s="33"/>
      <c r="J150" s="33"/>
      <c r="K150" s="33"/>
      <c r="L150" s="34"/>
      <c r="M150" s="34"/>
      <c r="N150" s="34"/>
      <c r="O150" s="34"/>
      <c r="P150" s="34"/>
      <c r="Q150" s="34"/>
      <c r="R150" s="34"/>
      <c r="S150" s="34"/>
      <c r="T150" s="33"/>
      <c r="U150" s="33"/>
      <c r="V150" s="33"/>
      <c r="W150" s="33"/>
    </row>
    <row r="151" spans="6:23" s="31" customFormat="1" ht="30" customHeight="1">
      <c r="F151" s="33"/>
      <c r="G151" s="33"/>
      <c r="H151" s="33"/>
      <c r="I151" s="33"/>
      <c r="J151" s="33"/>
      <c r="K151" s="33"/>
      <c r="L151" s="34"/>
      <c r="M151" s="34"/>
      <c r="N151" s="34"/>
      <c r="O151" s="34"/>
      <c r="P151" s="34"/>
      <c r="Q151" s="34"/>
      <c r="R151" s="34"/>
      <c r="S151" s="34"/>
      <c r="T151" s="33"/>
      <c r="U151" s="33"/>
      <c r="V151" s="33"/>
      <c r="W151" s="33"/>
    </row>
    <row r="152" spans="6:23" s="31" customFormat="1" ht="30" customHeight="1">
      <c r="F152" s="33"/>
      <c r="G152" s="33"/>
      <c r="H152" s="33"/>
      <c r="I152" s="33"/>
      <c r="J152" s="33"/>
      <c r="K152" s="33"/>
      <c r="L152" s="34"/>
      <c r="M152" s="34"/>
      <c r="N152" s="34"/>
      <c r="O152" s="34"/>
      <c r="P152" s="34"/>
      <c r="Q152" s="34"/>
      <c r="R152" s="34"/>
      <c r="S152" s="34"/>
      <c r="T152" s="33"/>
      <c r="U152" s="33"/>
      <c r="V152" s="33"/>
      <c r="W152" s="33"/>
    </row>
    <row r="153" spans="6:23" s="31" customFormat="1" ht="30" customHeight="1">
      <c r="F153" s="33"/>
      <c r="G153" s="33"/>
      <c r="H153" s="33"/>
      <c r="I153" s="33"/>
      <c r="J153" s="33"/>
      <c r="K153" s="33"/>
      <c r="L153" s="34"/>
      <c r="M153" s="34"/>
      <c r="N153" s="34"/>
      <c r="O153" s="34"/>
      <c r="P153" s="34"/>
      <c r="Q153" s="34"/>
      <c r="R153" s="34"/>
      <c r="S153" s="34"/>
      <c r="T153" s="33"/>
      <c r="U153" s="33"/>
      <c r="V153" s="33"/>
      <c r="W153" s="33"/>
    </row>
    <row r="154" spans="6:23" s="31" customFormat="1" ht="30" customHeight="1">
      <c r="F154" s="33"/>
      <c r="G154" s="33"/>
      <c r="H154" s="33"/>
      <c r="I154" s="33"/>
      <c r="J154" s="33"/>
      <c r="K154" s="33"/>
      <c r="L154" s="34"/>
      <c r="M154" s="34"/>
      <c r="N154" s="34"/>
      <c r="O154" s="34"/>
      <c r="P154" s="34"/>
      <c r="Q154" s="34"/>
      <c r="R154" s="34"/>
      <c r="S154" s="34"/>
      <c r="T154" s="33"/>
      <c r="U154" s="33"/>
      <c r="V154" s="33"/>
      <c r="W154" s="33"/>
    </row>
    <row r="155" spans="6:23" s="31" customFormat="1" ht="30" customHeight="1">
      <c r="F155" s="33"/>
      <c r="G155" s="33"/>
      <c r="H155" s="33"/>
      <c r="I155" s="33"/>
      <c r="J155" s="33"/>
      <c r="K155" s="33"/>
      <c r="L155" s="34"/>
      <c r="M155" s="34"/>
      <c r="N155" s="34"/>
      <c r="O155" s="34"/>
      <c r="P155" s="34"/>
      <c r="Q155" s="34"/>
      <c r="R155" s="34"/>
      <c r="S155" s="34"/>
      <c r="T155" s="33"/>
      <c r="U155" s="33"/>
      <c r="V155" s="33"/>
      <c r="W155" s="33"/>
    </row>
    <row r="156" spans="6:23" s="31" customFormat="1" ht="30" customHeight="1">
      <c r="F156" s="33"/>
      <c r="G156" s="33"/>
      <c r="H156" s="33"/>
      <c r="I156" s="33"/>
      <c r="J156" s="33"/>
      <c r="K156" s="33"/>
      <c r="L156" s="34"/>
      <c r="M156" s="34"/>
      <c r="N156" s="34"/>
      <c r="O156" s="34"/>
      <c r="P156" s="34"/>
      <c r="Q156" s="34"/>
      <c r="R156" s="34"/>
      <c r="S156" s="34"/>
      <c r="T156" s="33"/>
      <c r="U156" s="33"/>
      <c r="V156" s="33"/>
      <c r="W156" s="33"/>
    </row>
    <row r="157" spans="6:23" s="31" customFormat="1" ht="30" customHeight="1">
      <c r="F157" s="33"/>
      <c r="G157" s="33"/>
      <c r="H157" s="33"/>
      <c r="I157" s="33"/>
      <c r="J157" s="33"/>
      <c r="K157" s="33"/>
      <c r="L157" s="34"/>
      <c r="M157" s="34"/>
      <c r="N157" s="34"/>
      <c r="O157" s="34"/>
      <c r="P157" s="34"/>
      <c r="Q157" s="34"/>
      <c r="R157" s="34"/>
      <c r="S157" s="34"/>
      <c r="T157" s="33"/>
      <c r="U157" s="33"/>
      <c r="V157" s="33"/>
      <c r="W157" s="33"/>
    </row>
    <row r="158" spans="6:23" s="31" customFormat="1" ht="30" customHeight="1">
      <c r="F158" s="33"/>
      <c r="G158" s="33"/>
      <c r="H158" s="33"/>
      <c r="I158" s="33"/>
      <c r="J158" s="33"/>
      <c r="K158" s="33"/>
      <c r="L158" s="34"/>
      <c r="M158" s="34"/>
      <c r="N158" s="34"/>
      <c r="O158" s="34"/>
      <c r="P158" s="34"/>
      <c r="Q158" s="34"/>
      <c r="R158" s="34"/>
      <c r="S158" s="34"/>
      <c r="T158" s="33"/>
      <c r="U158" s="33"/>
      <c r="V158" s="33"/>
      <c r="W158" s="33"/>
    </row>
    <row r="159" spans="6:23" s="31" customFormat="1" ht="30" customHeight="1">
      <c r="F159" s="33"/>
      <c r="G159" s="33"/>
      <c r="H159" s="33"/>
      <c r="I159" s="33"/>
      <c r="J159" s="33"/>
      <c r="K159" s="33"/>
      <c r="L159" s="34"/>
      <c r="M159" s="34"/>
      <c r="N159" s="34"/>
      <c r="O159" s="34"/>
      <c r="P159" s="34"/>
      <c r="Q159" s="34"/>
      <c r="R159" s="34"/>
      <c r="S159" s="34"/>
      <c r="T159" s="33"/>
      <c r="U159" s="33"/>
      <c r="V159" s="33"/>
      <c r="W159" s="33"/>
    </row>
    <row r="160" spans="6:23" s="31" customFormat="1" ht="30" customHeight="1">
      <c r="F160" s="33"/>
      <c r="G160" s="33"/>
      <c r="H160" s="33"/>
      <c r="I160" s="33"/>
      <c r="J160" s="33"/>
      <c r="K160" s="33"/>
      <c r="L160" s="34"/>
      <c r="M160" s="34"/>
      <c r="N160" s="34"/>
      <c r="O160" s="34"/>
      <c r="P160" s="34"/>
      <c r="Q160" s="34"/>
      <c r="R160" s="34"/>
      <c r="S160" s="34"/>
      <c r="T160" s="33"/>
      <c r="U160" s="33"/>
      <c r="V160" s="33"/>
      <c r="W160" s="33"/>
    </row>
    <row r="161" spans="6:23" s="31" customFormat="1" ht="30" customHeight="1">
      <c r="F161" s="33"/>
      <c r="G161" s="33"/>
      <c r="H161" s="33"/>
      <c r="I161" s="33"/>
      <c r="J161" s="33"/>
      <c r="K161" s="33"/>
      <c r="L161" s="34"/>
      <c r="M161" s="34"/>
      <c r="N161" s="34"/>
      <c r="O161" s="34"/>
      <c r="P161" s="34"/>
      <c r="Q161" s="34"/>
      <c r="R161" s="34"/>
      <c r="S161" s="34"/>
      <c r="T161" s="33"/>
      <c r="U161" s="33"/>
      <c r="V161" s="33"/>
      <c r="W161" s="33"/>
    </row>
    <row r="162" spans="6:23" s="31" customFormat="1" ht="30" customHeight="1">
      <c r="F162" s="33"/>
      <c r="G162" s="33"/>
      <c r="H162" s="33"/>
      <c r="I162" s="33"/>
      <c r="J162" s="33"/>
      <c r="K162" s="33"/>
      <c r="L162" s="34"/>
      <c r="M162" s="34"/>
      <c r="N162" s="34"/>
      <c r="O162" s="34"/>
      <c r="P162" s="34"/>
      <c r="Q162" s="34"/>
      <c r="R162" s="34"/>
      <c r="S162" s="34"/>
      <c r="T162" s="33"/>
      <c r="U162" s="33"/>
      <c r="V162" s="33"/>
      <c r="W162" s="33"/>
    </row>
    <row r="163" spans="6:23" s="31" customFormat="1" ht="30" customHeight="1">
      <c r="F163" s="33"/>
      <c r="G163" s="33"/>
      <c r="H163" s="33"/>
      <c r="I163" s="33"/>
      <c r="J163" s="33"/>
      <c r="K163" s="33"/>
      <c r="L163" s="34"/>
      <c r="M163" s="34"/>
      <c r="N163" s="34"/>
      <c r="O163" s="34"/>
      <c r="P163" s="34"/>
      <c r="Q163" s="34"/>
      <c r="R163" s="34"/>
      <c r="S163" s="34"/>
      <c r="T163" s="33"/>
      <c r="U163" s="33"/>
      <c r="V163" s="33"/>
      <c r="W163" s="33"/>
    </row>
    <row r="164" spans="6:23" s="31" customFormat="1" ht="30" customHeight="1">
      <c r="F164" s="33"/>
      <c r="G164" s="33"/>
      <c r="H164" s="33"/>
      <c r="I164" s="33"/>
      <c r="J164" s="33"/>
      <c r="K164" s="33"/>
      <c r="L164" s="34"/>
      <c r="M164" s="34"/>
      <c r="N164" s="34"/>
      <c r="O164" s="34"/>
      <c r="P164" s="34"/>
      <c r="Q164" s="34"/>
      <c r="R164" s="34"/>
      <c r="S164" s="34"/>
      <c r="T164" s="33"/>
      <c r="U164" s="33"/>
      <c r="V164" s="33"/>
      <c r="W164" s="33"/>
    </row>
    <row r="165" spans="6:23" s="31" customFormat="1" ht="30" customHeight="1">
      <c r="F165" s="33"/>
      <c r="G165" s="33"/>
      <c r="H165" s="33"/>
      <c r="I165" s="33"/>
      <c r="J165" s="33"/>
      <c r="K165" s="33"/>
      <c r="L165" s="34"/>
      <c r="M165" s="34"/>
      <c r="N165" s="34"/>
      <c r="O165" s="34"/>
      <c r="P165" s="34"/>
      <c r="Q165" s="34"/>
      <c r="R165" s="34"/>
      <c r="S165" s="34"/>
      <c r="T165" s="33"/>
      <c r="U165" s="33"/>
      <c r="V165" s="33"/>
      <c r="W165" s="33"/>
    </row>
    <row r="166" spans="6:23" s="31" customFormat="1" ht="30" customHeight="1">
      <c r="F166" s="33"/>
      <c r="G166" s="33"/>
      <c r="H166" s="33"/>
      <c r="I166" s="33"/>
      <c r="J166" s="33"/>
      <c r="K166" s="33"/>
      <c r="L166" s="34"/>
      <c r="M166" s="34"/>
      <c r="N166" s="34"/>
      <c r="O166" s="34"/>
      <c r="P166" s="34"/>
      <c r="Q166" s="34"/>
      <c r="R166" s="34"/>
      <c r="S166" s="34"/>
      <c r="T166" s="33"/>
      <c r="U166" s="33"/>
      <c r="V166" s="33"/>
      <c r="W166" s="33"/>
    </row>
    <row r="167" spans="6:23" s="31" customFormat="1" ht="30" customHeight="1">
      <c r="F167" s="33"/>
      <c r="G167" s="33"/>
      <c r="H167" s="33"/>
      <c r="I167" s="33"/>
      <c r="J167" s="33"/>
      <c r="K167" s="33"/>
      <c r="L167" s="34"/>
      <c r="M167" s="34"/>
      <c r="N167" s="34"/>
      <c r="O167" s="34"/>
      <c r="P167" s="34"/>
      <c r="Q167" s="34"/>
      <c r="R167" s="34"/>
      <c r="S167" s="34"/>
      <c r="T167" s="33"/>
      <c r="U167" s="33"/>
      <c r="V167" s="33"/>
      <c r="W167" s="33"/>
    </row>
    <row r="168" spans="6:23" s="31" customFormat="1" ht="30" customHeight="1">
      <c r="F168" s="33"/>
      <c r="G168" s="33"/>
      <c r="H168" s="33"/>
      <c r="I168" s="33"/>
      <c r="J168" s="33"/>
      <c r="K168" s="33"/>
      <c r="L168" s="34"/>
      <c r="M168" s="34"/>
      <c r="N168" s="34"/>
      <c r="O168" s="34"/>
      <c r="P168" s="34"/>
      <c r="Q168" s="34"/>
      <c r="R168" s="34"/>
      <c r="S168" s="34"/>
      <c r="T168" s="33"/>
      <c r="U168" s="33"/>
      <c r="V168" s="33"/>
      <c r="W168" s="33"/>
    </row>
    <row r="169" spans="6:23" s="31" customFormat="1" ht="30" customHeight="1">
      <c r="F169" s="33"/>
      <c r="G169" s="33"/>
      <c r="H169" s="33"/>
      <c r="I169" s="33"/>
      <c r="J169" s="33"/>
      <c r="K169" s="33"/>
      <c r="L169" s="34"/>
      <c r="M169" s="34"/>
      <c r="N169" s="34"/>
      <c r="O169" s="34"/>
      <c r="P169" s="34"/>
      <c r="Q169" s="34"/>
      <c r="R169" s="34"/>
      <c r="S169" s="34"/>
      <c r="T169" s="33"/>
      <c r="U169" s="33"/>
      <c r="V169" s="33"/>
      <c r="W169" s="33"/>
    </row>
    <row r="170" spans="6:23" s="31" customFormat="1" ht="30" customHeight="1">
      <c r="F170" s="33"/>
      <c r="G170" s="33"/>
      <c r="H170" s="33"/>
      <c r="I170" s="33"/>
      <c r="J170" s="33"/>
      <c r="K170" s="33"/>
      <c r="L170" s="34"/>
      <c r="M170" s="34"/>
      <c r="N170" s="34"/>
      <c r="O170" s="34"/>
      <c r="P170" s="34"/>
      <c r="Q170" s="34"/>
      <c r="R170" s="34"/>
      <c r="S170" s="34"/>
      <c r="T170" s="33"/>
      <c r="U170" s="33"/>
      <c r="V170" s="33"/>
      <c r="W170" s="33"/>
    </row>
    <row r="171" spans="6:23" s="31" customFormat="1" ht="30" customHeight="1">
      <c r="F171" s="33"/>
      <c r="G171" s="33"/>
      <c r="H171" s="33"/>
      <c r="I171" s="33"/>
      <c r="J171" s="33"/>
      <c r="K171" s="33"/>
      <c r="L171" s="34"/>
      <c r="M171" s="34"/>
      <c r="N171" s="34"/>
      <c r="O171" s="34"/>
      <c r="P171" s="34"/>
      <c r="Q171" s="34"/>
      <c r="R171" s="34"/>
      <c r="S171" s="34"/>
      <c r="T171" s="33"/>
      <c r="U171" s="33"/>
      <c r="V171" s="33"/>
      <c r="W171" s="33"/>
    </row>
    <row r="172" spans="6:23" s="31" customFormat="1" ht="30" customHeight="1">
      <c r="F172" s="33"/>
      <c r="G172" s="33"/>
      <c r="H172" s="33"/>
      <c r="I172" s="33"/>
      <c r="J172" s="33"/>
      <c r="K172" s="33"/>
      <c r="L172" s="34"/>
      <c r="M172" s="34"/>
      <c r="N172" s="34"/>
      <c r="O172" s="34"/>
      <c r="P172" s="34"/>
      <c r="Q172" s="34"/>
      <c r="R172" s="34"/>
      <c r="S172" s="34"/>
      <c r="T172" s="33"/>
      <c r="U172" s="33"/>
      <c r="V172" s="33"/>
      <c r="W172" s="33"/>
    </row>
    <row r="173" spans="6:23" s="31" customFormat="1" ht="30" customHeight="1">
      <c r="F173" s="33"/>
      <c r="G173" s="33"/>
      <c r="H173" s="33"/>
      <c r="I173" s="33"/>
      <c r="J173" s="33"/>
      <c r="K173" s="33"/>
      <c r="L173" s="34"/>
      <c r="M173" s="34"/>
      <c r="N173" s="34"/>
      <c r="O173" s="34"/>
      <c r="P173" s="34"/>
      <c r="Q173" s="34"/>
      <c r="R173" s="34"/>
      <c r="S173" s="34"/>
      <c r="T173" s="33"/>
      <c r="U173" s="33"/>
      <c r="V173" s="33"/>
      <c r="W173" s="33"/>
    </row>
    <row r="174" spans="6:23" s="31" customFormat="1" ht="30" customHeight="1">
      <c r="F174" s="33"/>
      <c r="G174" s="33"/>
      <c r="H174" s="33"/>
      <c r="I174" s="33"/>
      <c r="J174" s="33"/>
      <c r="K174" s="33"/>
      <c r="L174" s="34"/>
      <c r="M174" s="34"/>
      <c r="N174" s="34"/>
      <c r="O174" s="34"/>
      <c r="P174" s="34"/>
      <c r="Q174" s="34"/>
      <c r="R174" s="34"/>
      <c r="S174" s="34"/>
      <c r="T174" s="33"/>
      <c r="U174" s="33"/>
      <c r="V174" s="33"/>
      <c r="W174" s="33"/>
    </row>
    <row r="175" spans="6:23" s="31" customFormat="1" ht="30" customHeight="1">
      <c r="F175" s="33"/>
      <c r="G175" s="33"/>
      <c r="H175" s="33"/>
      <c r="I175" s="33"/>
      <c r="J175" s="33"/>
      <c r="K175" s="33"/>
      <c r="L175" s="34"/>
      <c r="M175" s="34"/>
      <c r="N175" s="34"/>
      <c r="O175" s="34"/>
      <c r="P175" s="34"/>
      <c r="Q175" s="34"/>
      <c r="R175" s="34"/>
      <c r="S175" s="34"/>
      <c r="T175" s="33"/>
      <c r="U175" s="33"/>
      <c r="V175" s="33"/>
      <c r="W175" s="33"/>
    </row>
    <row r="176" spans="6:23" s="31" customFormat="1" ht="30" customHeight="1">
      <c r="F176" s="33"/>
      <c r="G176" s="33"/>
      <c r="H176" s="33"/>
      <c r="I176" s="33"/>
      <c r="J176" s="33"/>
      <c r="K176" s="33"/>
      <c r="L176" s="34"/>
      <c r="M176" s="34"/>
      <c r="N176" s="34"/>
      <c r="O176" s="34"/>
      <c r="P176" s="34"/>
      <c r="Q176" s="34"/>
      <c r="R176" s="34"/>
      <c r="S176" s="34"/>
      <c r="T176" s="33"/>
      <c r="U176" s="33"/>
      <c r="V176" s="33"/>
      <c r="W176" s="33"/>
    </row>
    <row r="177" spans="6:23" s="31" customFormat="1" ht="30" customHeight="1">
      <c r="F177" s="33"/>
      <c r="G177" s="33"/>
      <c r="H177" s="33"/>
      <c r="I177" s="33"/>
      <c r="J177" s="33"/>
      <c r="K177" s="33"/>
      <c r="L177" s="34"/>
      <c r="M177" s="34"/>
      <c r="N177" s="34"/>
      <c r="O177" s="34"/>
      <c r="P177" s="34"/>
      <c r="Q177" s="34"/>
      <c r="R177" s="34"/>
      <c r="S177" s="34"/>
      <c r="T177" s="33"/>
      <c r="U177" s="33"/>
      <c r="V177" s="33"/>
      <c r="W177" s="33"/>
    </row>
    <row r="178" spans="6:23" s="31" customFormat="1" ht="30" customHeight="1">
      <c r="F178" s="33"/>
      <c r="G178" s="33"/>
      <c r="H178" s="33"/>
      <c r="I178" s="33"/>
      <c r="J178" s="33"/>
      <c r="K178" s="33"/>
      <c r="L178" s="34"/>
      <c r="M178" s="34"/>
      <c r="N178" s="34"/>
      <c r="O178" s="34"/>
      <c r="P178" s="34"/>
      <c r="Q178" s="34"/>
      <c r="R178" s="34"/>
      <c r="S178" s="34"/>
      <c r="T178" s="33"/>
      <c r="U178" s="33"/>
      <c r="V178" s="33"/>
      <c r="W178" s="33"/>
    </row>
    <row r="179" spans="6:23" s="31" customFormat="1" ht="30" customHeight="1">
      <c r="F179" s="33"/>
      <c r="G179" s="33"/>
      <c r="H179" s="33"/>
      <c r="I179" s="33"/>
      <c r="J179" s="33"/>
      <c r="K179" s="33"/>
      <c r="L179" s="34"/>
      <c r="M179" s="34"/>
      <c r="N179" s="34"/>
      <c r="O179" s="34"/>
      <c r="P179" s="34"/>
      <c r="Q179" s="34"/>
      <c r="R179" s="34"/>
      <c r="S179" s="34"/>
      <c r="T179" s="33"/>
      <c r="U179" s="33"/>
      <c r="V179" s="33"/>
      <c r="W179" s="33"/>
    </row>
    <row r="180" spans="6:23" s="31" customFormat="1" ht="30" customHeight="1">
      <c r="F180" s="33"/>
      <c r="G180" s="33"/>
      <c r="H180" s="33"/>
      <c r="I180" s="33"/>
      <c r="J180" s="33"/>
      <c r="K180" s="33"/>
      <c r="L180" s="34"/>
      <c r="M180" s="34"/>
      <c r="N180" s="34"/>
      <c r="O180" s="34"/>
      <c r="P180" s="34"/>
      <c r="Q180" s="34"/>
      <c r="R180" s="34"/>
      <c r="S180" s="34"/>
      <c r="T180" s="33"/>
      <c r="U180" s="33"/>
      <c r="V180" s="33"/>
      <c r="W180" s="33"/>
    </row>
    <row r="181" spans="6:23" s="31" customFormat="1" ht="30" customHeight="1">
      <c r="F181" s="33"/>
      <c r="G181" s="33"/>
      <c r="H181" s="33"/>
      <c r="I181" s="33"/>
      <c r="J181" s="33"/>
      <c r="K181" s="33"/>
      <c r="L181" s="34"/>
      <c r="M181" s="34"/>
      <c r="N181" s="34"/>
      <c r="O181" s="34"/>
      <c r="P181" s="34"/>
      <c r="Q181" s="34"/>
      <c r="R181" s="34"/>
      <c r="S181" s="34"/>
      <c r="T181" s="33"/>
      <c r="U181" s="33"/>
      <c r="V181" s="33"/>
      <c r="W181" s="33"/>
    </row>
    <row r="182" spans="6:23" s="31" customFormat="1" ht="30" customHeight="1">
      <c r="F182" s="33"/>
      <c r="G182" s="33"/>
      <c r="H182" s="33"/>
      <c r="I182" s="33"/>
      <c r="J182" s="33"/>
      <c r="K182" s="33"/>
      <c r="L182" s="34"/>
      <c r="M182" s="34"/>
      <c r="N182" s="34"/>
      <c r="O182" s="34"/>
      <c r="P182" s="34"/>
      <c r="Q182" s="34"/>
      <c r="R182" s="34"/>
      <c r="S182" s="34"/>
      <c r="T182" s="33"/>
      <c r="U182" s="33"/>
      <c r="V182" s="33"/>
      <c r="W182" s="33"/>
    </row>
    <row r="183" spans="6:23" s="31" customFormat="1" ht="30" customHeight="1">
      <c r="F183" s="33"/>
      <c r="G183" s="33"/>
      <c r="H183" s="33"/>
      <c r="I183" s="33"/>
      <c r="J183" s="33"/>
      <c r="K183" s="33"/>
      <c r="L183" s="34"/>
      <c r="M183" s="34"/>
      <c r="N183" s="34"/>
      <c r="O183" s="34"/>
      <c r="P183" s="34"/>
      <c r="Q183" s="34"/>
      <c r="R183" s="34"/>
      <c r="S183" s="34"/>
      <c r="T183" s="33"/>
      <c r="U183" s="33"/>
      <c r="V183" s="33"/>
      <c r="W183" s="33"/>
    </row>
    <row r="184" spans="6:23" s="31" customFormat="1" ht="30" customHeight="1">
      <c r="F184" s="33"/>
      <c r="G184" s="33"/>
      <c r="H184" s="33"/>
      <c r="I184" s="33"/>
      <c r="J184" s="33"/>
      <c r="K184" s="33"/>
      <c r="L184" s="34"/>
      <c r="M184" s="34"/>
      <c r="N184" s="34"/>
      <c r="O184" s="34"/>
      <c r="P184" s="34"/>
      <c r="Q184" s="34"/>
      <c r="R184" s="34"/>
      <c r="S184" s="34"/>
      <c r="T184" s="33"/>
      <c r="U184" s="33"/>
      <c r="V184" s="33"/>
      <c r="W184" s="33"/>
    </row>
    <row r="185" spans="6:23" s="31" customFormat="1" ht="30" customHeight="1">
      <c r="F185" s="33"/>
      <c r="G185" s="33"/>
      <c r="H185" s="33"/>
      <c r="I185" s="33"/>
      <c r="J185" s="33"/>
      <c r="K185" s="33"/>
      <c r="L185" s="34"/>
      <c r="M185" s="34"/>
      <c r="N185" s="34"/>
      <c r="O185" s="34"/>
      <c r="P185" s="34"/>
      <c r="Q185" s="34"/>
      <c r="R185" s="34"/>
      <c r="S185" s="34"/>
      <c r="T185" s="33"/>
      <c r="U185" s="33"/>
      <c r="V185" s="33"/>
      <c r="W185" s="33"/>
    </row>
    <row r="186" spans="6:23" s="31" customFormat="1" ht="30" customHeight="1">
      <c r="F186" s="33"/>
      <c r="G186" s="33"/>
      <c r="H186" s="33"/>
      <c r="I186" s="33"/>
      <c r="J186" s="33"/>
      <c r="K186" s="33"/>
      <c r="L186" s="34"/>
      <c r="M186" s="34"/>
      <c r="N186" s="34"/>
      <c r="O186" s="34"/>
      <c r="P186" s="34"/>
      <c r="Q186" s="34"/>
      <c r="R186" s="34"/>
      <c r="S186" s="34"/>
      <c r="T186" s="33"/>
      <c r="U186" s="33"/>
      <c r="V186" s="33"/>
      <c r="W186" s="33"/>
    </row>
    <row r="187" spans="6:23" s="31" customFormat="1" ht="30" customHeight="1">
      <c r="F187" s="33"/>
      <c r="G187" s="33"/>
      <c r="H187" s="33"/>
      <c r="I187" s="33"/>
      <c r="J187" s="33"/>
      <c r="K187" s="33"/>
      <c r="L187" s="34"/>
      <c r="M187" s="34"/>
      <c r="N187" s="34"/>
      <c r="O187" s="34"/>
      <c r="P187" s="34"/>
      <c r="Q187" s="34"/>
      <c r="R187" s="34"/>
      <c r="S187" s="34"/>
      <c r="T187" s="33"/>
      <c r="U187" s="33"/>
      <c r="V187" s="33"/>
      <c r="W187" s="33"/>
    </row>
    <row r="188" spans="6:23" s="31" customFormat="1" ht="30" customHeight="1">
      <c r="F188" s="33"/>
      <c r="G188" s="33"/>
      <c r="H188" s="33"/>
      <c r="I188" s="33"/>
      <c r="J188" s="33"/>
      <c r="K188" s="33"/>
      <c r="L188" s="34"/>
      <c r="M188" s="34"/>
      <c r="N188" s="34"/>
      <c r="O188" s="34"/>
      <c r="P188" s="34"/>
      <c r="Q188" s="34"/>
      <c r="R188" s="34"/>
      <c r="S188" s="34"/>
      <c r="T188" s="33"/>
      <c r="U188" s="33"/>
      <c r="V188" s="33"/>
      <c r="W188" s="33"/>
    </row>
    <row r="189" spans="6:23" s="31" customFormat="1" ht="30" customHeight="1">
      <c r="F189" s="33"/>
      <c r="G189" s="33"/>
      <c r="H189" s="33"/>
      <c r="I189" s="33"/>
      <c r="J189" s="33"/>
      <c r="K189" s="33"/>
      <c r="L189" s="34"/>
      <c r="M189" s="34"/>
      <c r="N189" s="34"/>
      <c r="O189" s="34"/>
      <c r="P189" s="34"/>
      <c r="Q189" s="34"/>
      <c r="R189" s="34"/>
      <c r="S189" s="34"/>
      <c r="T189" s="33"/>
      <c r="U189" s="33"/>
      <c r="V189" s="33"/>
      <c r="W189" s="33"/>
    </row>
    <row r="190" spans="6:23" s="31" customFormat="1" ht="30" customHeight="1">
      <c r="F190" s="33"/>
      <c r="G190" s="33"/>
      <c r="H190" s="33"/>
      <c r="I190" s="33"/>
      <c r="J190" s="33"/>
      <c r="K190" s="33"/>
      <c r="L190" s="34"/>
      <c r="M190" s="34"/>
      <c r="N190" s="34"/>
      <c r="O190" s="34"/>
      <c r="P190" s="34"/>
      <c r="Q190" s="34"/>
      <c r="R190" s="34"/>
      <c r="S190" s="34"/>
      <c r="T190" s="33"/>
      <c r="U190" s="33"/>
      <c r="V190" s="33"/>
      <c r="W190" s="33"/>
    </row>
    <row r="191" spans="6:23" s="31" customFormat="1" ht="30" customHeight="1">
      <c r="F191" s="33"/>
      <c r="G191" s="33"/>
      <c r="H191" s="33"/>
      <c r="I191" s="33"/>
      <c r="J191" s="33"/>
      <c r="K191" s="33"/>
      <c r="L191" s="34"/>
      <c r="M191" s="34"/>
      <c r="N191" s="34"/>
      <c r="O191" s="34"/>
      <c r="P191" s="34"/>
      <c r="Q191" s="34"/>
      <c r="R191" s="34"/>
      <c r="S191" s="34"/>
      <c r="T191" s="33"/>
      <c r="U191" s="33"/>
      <c r="V191" s="33"/>
      <c r="W191" s="33"/>
    </row>
    <row r="192" spans="6:23" s="31" customFormat="1" ht="30" customHeight="1">
      <c r="F192" s="33"/>
      <c r="G192" s="33"/>
      <c r="H192" s="33"/>
      <c r="I192" s="33"/>
      <c r="J192" s="33"/>
      <c r="K192" s="33"/>
      <c r="L192" s="34"/>
      <c r="M192" s="34"/>
      <c r="N192" s="34"/>
      <c r="O192" s="34"/>
      <c r="P192" s="34"/>
      <c r="Q192" s="34"/>
      <c r="R192" s="34"/>
      <c r="S192" s="34"/>
      <c r="T192" s="33"/>
      <c r="U192" s="33"/>
      <c r="V192" s="33"/>
      <c r="W192" s="33"/>
    </row>
    <row r="193" spans="6:23" s="31" customFormat="1" ht="30" customHeight="1">
      <c r="F193" s="33"/>
      <c r="G193" s="33"/>
      <c r="H193" s="33"/>
      <c r="I193" s="33"/>
      <c r="J193" s="33"/>
      <c r="K193" s="33"/>
      <c r="L193" s="34"/>
      <c r="M193" s="34"/>
      <c r="N193" s="34"/>
      <c r="O193" s="34"/>
      <c r="P193" s="34"/>
      <c r="Q193" s="34"/>
      <c r="R193" s="34"/>
      <c r="S193" s="34"/>
      <c r="T193" s="33"/>
      <c r="U193" s="33"/>
      <c r="V193" s="33"/>
      <c r="W193" s="33"/>
    </row>
    <row r="194" spans="6:23" s="31" customFormat="1" ht="30" customHeight="1">
      <c r="F194" s="33"/>
      <c r="G194" s="33"/>
      <c r="H194" s="33"/>
      <c r="I194" s="33"/>
      <c r="J194" s="33"/>
      <c r="K194" s="33"/>
      <c r="L194" s="34"/>
      <c r="M194" s="34"/>
      <c r="N194" s="34"/>
      <c r="O194" s="34"/>
      <c r="P194" s="34"/>
      <c r="Q194" s="34"/>
      <c r="R194" s="34"/>
      <c r="S194" s="34"/>
      <c r="T194" s="33"/>
      <c r="U194" s="33"/>
      <c r="V194" s="33"/>
      <c r="W194" s="33"/>
    </row>
    <row r="195" spans="6:23" s="31" customFormat="1" ht="30" customHeight="1">
      <c r="F195" s="33"/>
      <c r="G195" s="33"/>
      <c r="H195" s="33"/>
      <c r="I195" s="33"/>
      <c r="J195" s="33"/>
      <c r="K195" s="33"/>
      <c r="L195" s="34"/>
      <c r="M195" s="34"/>
      <c r="N195" s="34"/>
      <c r="O195" s="34"/>
      <c r="P195" s="34"/>
      <c r="Q195" s="34"/>
      <c r="R195" s="34"/>
      <c r="S195" s="34"/>
      <c r="T195" s="33"/>
      <c r="U195" s="33"/>
      <c r="V195" s="33"/>
      <c r="W195" s="33"/>
    </row>
    <row r="196" spans="6:23" s="31" customFormat="1" ht="30" customHeight="1">
      <c r="F196" s="33"/>
      <c r="G196" s="33"/>
      <c r="H196" s="33"/>
      <c r="I196" s="33"/>
      <c r="J196" s="33"/>
      <c r="K196" s="33"/>
      <c r="L196" s="34"/>
      <c r="M196" s="34"/>
      <c r="N196" s="34"/>
      <c r="O196" s="34"/>
      <c r="P196" s="34"/>
      <c r="Q196" s="34"/>
      <c r="R196" s="34"/>
      <c r="S196" s="34"/>
      <c r="T196" s="33"/>
      <c r="U196" s="33"/>
      <c r="V196" s="33"/>
      <c r="W196" s="33"/>
    </row>
    <row r="197" spans="6:23" s="31" customFormat="1" ht="30" customHeight="1">
      <c r="F197" s="33"/>
      <c r="G197" s="33"/>
      <c r="H197" s="33"/>
      <c r="I197" s="33"/>
      <c r="J197" s="33"/>
      <c r="K197" s="33"/>
      <c r="L197" s="34"/>
      <c r="M197" s="34"/>
      <c r="N197" s="34"/>
      <c r="O197" s="34"/>
      <c r="P197" s="34"/>
      <c r="Q197" s="34"/>
      <c r="R197" s="34"/>
      <c r="S197" s="34"/>
      <c r="T197" s="33"/>
      <c r="U197" s="33"/>
      <c r="V197" s="33"/>
      <c r="W197" s="33"/>
    </row>
    <row r="198" spans="6:23" s="31" customFormat="1" ht="30" customHeight="1">
      <c r="F198" s="33"/>
      <c r="G198" s="33"/>
      <c r="H198" s="33"/>
      <c r="I198" s="33"/>
      <c r="J198" s="33"/>
      <c r="K198" s="33"/>
      <c r="L198" s="34"/>
      <c r="M198" s="34"/>
      <c r="N198" s="34"/>
      <c r="O198" s="34"/>
      <c r="P198" s="34"/>
      <c r="Q198" s="34"/>
      <c r="R198" s="34"/>
      <c r="S198" s="34"/>
      <c r="T198" s="33"/>
      <c r="U198" s="33"/>
      <c r="V198" s="33"/>
      <c r="W198" s="33"/>
    </row>
    <row r="199" spans="6:23" s="31" customFormat="1" ht="30" customHeight="1">
      <c r="F199" s="33"/>
      <c r="G199" s="33"/>
      <c r="H199" s="33"/>
      <c r="I199" s="33"/>
      <c r="J199" s="33"/>
      <c r="K199" s="33"/>
      <c r="L199" s="34"/>
      <c r="M199" s="34"/>
      <c r="N199" s="34"/>
      <c r="O199" s="34"/>
      <c r="P199" s="34"/>
      <c r="Q199" s="34"/>
      <c r="R199" s="34"/>
      <c r="S199" s="34"/>
      <c r="T199" s="33"/>
      <c r="U199" s="33"/>
      <c r="V199" s="33"/>
      <c r="W199" s="33"/>
    </row>
    <row r="200" spans="6:23" s="31" customFormat="1" ht="30" customHeight="1">
      <c r="F200" s="33"/>
      <c r="G200" s="33"/>
      <c r="H200" s="33"/>
      <c r="I200" s="33"/>
      <c r="J200" s="33"/>
      <c r="K200" s="33"/>
      <c r="L200" s="34"/>
      <c r="M200" s="34"/>
      <c r="N200" s="34"/>
      <c r="O200" s="34"/>
      <c r="P200" s="34"/>
      <c r="Q200" s="34"/>
      <c r="R200" s="34"/>
      <c r="S200" s="34"/>
      <c r="T200" s="33"/>
      <c r="U200" s="33"/>
      <c r="V200" s="33"/>
      <c r="W200" s="33"/>
    </row>
    <row r="201" spans="6:23" s="31" customFormat="1" ht="30" customHeight="1">
      <c r="F201" s="33"/>
      <c r="G201" s="33"/>
      <c r="H201" s="33"/>
      <c r="I201" s="33"/>
      <c r="J201" s="33"/>
      <c r="K201" s="33"/>
      <c r="L201" s="34"/>
      <c r="M201" s="34"/>
      <c r="N201" s="34"/>
      <c r="O201" s="34"/>
      <c r="P201" s="34"/>
      <c r="Q201" s="34"/>
      <c r="R201" s="34"/>
      <c r="S201" s="34"/>
      <c r="T201" s="33"/>
      <c r="U201" s="33"/>
      <c r="V201" s="33"/>
      <c r="W201" s="33"/>
    </row>
    <row r="202" spans="6:23" s="31" customFormat="1" ht="30" customHeight="1">
      <c r="F202" s="33"/>
      <c r="G202" s="33"/>
      <c r="H202" s="33"/>
      <c r="I202" s="33"/>
      <c r="J202" s="33"/>
      <c r="K202" s="33"/>
      <c r="L202" s="34"/>
      <c r="M202" s="34"/>
      <c r="N202" s="34"/>
      <c r="O202" s="34"/>
      <c r="P202" s="34"/>
      <c r="Q202" s="34"/>
      <c r="R202" s="34"/>
      <c r="S202" s="34"/>
      <c r="T202" s="33"/>
      <c r="U202" s="33"/>
      <c r="V202" s="33"/>
      <c r="W202" s="33"/>
    </row>
    <row r="203" spans="6:23" s="31" customFormat="1" ht="30" customHeight="1">
      <c r="F203" s="33"/>
      <c r="G203" s="33"/>
      <c r="H203" s="33"/>
      <c r="I203" s="33"/>
      <c r="J203" s="33"/>
      <c r="K203" s="33"/>
      <c r="L203" s="34"/>
      <c r="M203" s="34"/>
      <c r="N203" s="34"/>
      <c r="O203" s="34"/>
      <c r="P203" s="34"/>
      <c r="Q203" s="34"/>
      <c r="R203" s="34"/>
      <c r="S203" s="34"/>
      <c r="T203" s="33"/>
      <c r="U203" s="33"/>
      <c r="V203" s="33"/>
      <c r="W203" s="33"/>
    </row>
    <row r="204" spans="6:23" s="31" customFormat="1" ht="30" customHeight="1">
      <c r="F204" s="33"/>
      <c r="G204" s="33"/>
      <c r="H204" s="33"/>
      <c r="I204" s="33"/>
      <c r="J204" s="33"/>
      <c r="K204" s="33"/>
      <c r="L204" s="34"/>
      <c r="M204" s="34"/>
      <c r="N204" s="34"/>
      <c r="O204" s="34"/>
      <c r="P204" s="34"/>
      <c r="Q204" s="34"/>
      <c r="R204" s="34"/>
      <c r="S204" s="34"/>
      <c r="T204" s="33"/>
      <c r="U204" s="33"/>
      <c r="V204" s="33"/>
      <c r="W204" s="33"/>
    </row>
    <row r="205" spans="6:23" s="31" customFormat="1" ht="30" customHeight="1">
      <c r="F205" s="33"/>
      <c r="G205" s="33"/>
      <c r="H205" s="33"/>
      <c r="I205" s="33"/>
      <c r="J205" s="33"/>
      <c r="K205" s="33"/>
      <c r="L205" s="34"/>
      <c r="M205" s="34"/>
      <c r="N205" s="34"/>
      <c r="O205" s="34"/>
      <c r="P205" s="34"/>
      <c r="Q205" s="34"/>
      <c r="R205" s="34"/>
      <c r="S205" s="34"/>
      <c r="T205" s="33"/>
      <c r="U205" s="33"/>
      <c r="V205" s="33"/>
      <c r="W205" s="33"/>
    </row>
    <row r="206" spans="6:23" s="31" customFormat="1" ht="30" customHeight="1">
      <c r="F206" s="33"/>
      <c r="G206" s="33"/>
      <c r="H206" s="33"/>
      <c r="I206" s="33"/>
      <c r="J206" s="33"/>
      <c r="K206" s="33"/>
      <c r="L206" s="34"/>
      <c r="M206" s="34"/>
      <c r="N206" s="34"/>
      <c r="O206" s="34"/>
      <c r="P206" s="34"/>
      <c r="Q206" s="34"/>
      <c r="R206" s="34"/>
      <c r="S206" s="34"/>
      <c r="T206" s="33"/>
      <c r="U206" s="33"/>
      <c r="V206" s="33"/>
      <c r="W206" s="33"/>
    </row>
    <row r="207" spans="6:23" s="31" customFormat="1" ht="30" customHeight="1">
      <c r="F207" s="33"/>
      <c r="G207" s="33"/>
      <c r="H207" s="33"/>
      <c r="I207" s="33"/>
      <c r="J207" s="33"/>
      <c r="K207" s="33"/>
      <c r="L207" s="34"/>
      <c r="M207" s="34"/>
      <c r="N207" s="34"/>
      <c r="O207" s="34"/>
      <c r="P207" s="34"/>
      <c r="Q207" s="34"/>
      <c r="R207" s="34"/>
      <c r="S207" s="34"/>
      <c r="T207" s="33"/>
      <c r="U207" s="33"/>
      <c r="V207" s="33"/>
      <c r="W207" s="33"/>
    </row>
    <row r="208" spans="6:23" s="31" customFormat="1" ht="30" customHeight="1">
      <c r="F208" s="33"/>
      <c r="G208" s="33"/>
      <c r="H208" s="33"/>
      <c r="I208" s="33"/>
      <c r="J208" s="33"/>
      <c r="K208" s="33"/>
      <c r="L208" s="34"/>
      <c r="M208" s="34"/>
      <c r="N208" s="34"/>
      <c r="O208" s="34"/>
      <c r="P208" s="34"/>
      <c r="Q208" s="34"/>
      <c r="R208" s="34"/>
      <c r="S208" s="34"/>
      <c r="T208" s="33"/>
      <c r="U208" s="33"/>
      <c r="V208" s="33"/>
      <c r="W208" s="33"/>
    </row>
    <row r="209" spans="6:23" s="31" customFormat="1" ht="30" customHeight="1">
      <c r="F209" s="33"/>
      <c r="G209" s="33"/>
      <c r="H209" s="33"/>
      <c r="I209" s="33"/>
      <c r="J209" s="33"/>
      <c r="K209" s="33"/>
      <c r="L209" s="34"/>
      <c r="M209" s="34"/>
      <c r="N209" s="34"/>
      <c r="O209" s="34"/>
      <c r="P209" s="34"/>
      <c r="Q209" s="34"/>
      <c r="R209" s="34"/>
      <c r="S209" s="34"/>
      <c r="T209" s="33"/>
      <c r="U209" s="33"/>
      <c r="V209" s="33"/>
      <c r="W209" s="33"/>
    </row>
    <row r="210" spans="6:23" s="31" customFormat="1" ht="30" customHeight="1">
      <c r="F210" s="33"/>
      <c r="G210" s="33"/>
      <c r="H210" s="33"/>
      <c r="I210" s="33"/>
      <c r="J210" s="33"/>
      <c r="K210" s="33"/>
      <c r="L210" s="34"/>
      <c r="M210" s="34"/>
      <c r="N210" s="34"/>
      <c r="O210" s="34"/>
      <c r="P210" s="34"/>
      <c r="Q210" s="34"/>
      <c r="R210" s="34"/>
      <c r="S210" s="34"/>
      <c r="T210" s="33"/>
      <c r="U210" s="33"/>
      <c r="V210" s="33"/>
      <c r="W210" s="33"/>
    </row>
    <row r="211" spans="6:23" s="31" customFormat="1" ht="30" customHeight="1">
      <c r="F211" s="33"/>
      <c r="G211" s="33"/>
      <c r="H211" s="33"/>
      <c r="I211" s="33"/>
      <c r="J211" s="33"/>
      <c r="K211" s="33"/>
      <c r="L211" s="34"/>
      <c r="M211" s="34"/>
      <c r="N211" s="34"/>
      <c r="O211" s="34"/>
      <c r="P211" s="34"/>
      <c r="Q211" s="34"/>
      <c r="R211" s="34"/>
      <c r="S211" s="34"/>
      <c r="T211" s="33"/>
      <c r="U211" s="33"/>
      <c r="V211" s="33"/>
      <c r="W211" s="33"/>
    </row>
    <row r="212" spans="6:23" s="31" customFormat="1" ht="30" customHeight="1">
      <c r="F212" s="33"/>
      <c r="G212" s="33"/>
      <c r="H212" s="33"/>
      <c r="I212" s="33"/>
      <c r="J212" s="33"/>
      <c r="K212" s="33"/>
      <c r="L212" s="34"/>
      <c r="M212" s="34"/>
      <c r="N212" s="34"/>
      <c r="O212" s="34"/>
      <c r="P212" s="34"/>
      <c r="Q212" s="34"/>
      <c r="R212" s="34"/>
      <c r="S212" s="34"/>
      <c r="T212" s="33"/>
      <c r="U212" s="33"/>
      <c r="V212" s="33"/>
      <c r="W212" s="33"/>
    </row>
    <row r="213" spans="6:23" s="31" customFormat="1" ht="30" customHeight="1">
      <c r="F213" s="33"/>
      <c r="G213" s="33"/>
      <c r="H213" s="33"/>
      <c r="I213" s="33"/>
      <c r="J213" s="33"/>
      <c r="K213" s="33"/>
      <c r="L213" s="34"/>
      <c r="M213" s="34"/>
      <c r="N213" s="34"/>
      <c r="O213" s="34"/>
      <c r="P213" s="34"/>
      <c r="Q213" s="34"/>
      <c r="R213" s="34"/>
      <c r="S213" s="34"/>
      <c r="T213" s="33"/>
      <c r="U213" s="33"/>
      <c r="V213" s="33"/>
      <c r="W213" s="33"/>
    </row>
    <row r="214" spans="6:23" s="31" customFormat="1" ht="30" customHeight="1">
      <c r="F214" s="33"/>
      <c r="G214" s="33"/>
      <c r="H214" s="33"/>
      <c r="I214" s="33"/>
      <c r="J214" s="33"/>
      <c r="K214" s="33"/>
      <c r="L214" s="34"/>
      <c r="M214" s="34"/>
      <c r="N214" s="34"/>
      <c r="O214" s="34"/>
      <c r="P214" s="34"/>
      <c r="Q214" s="34"/>
      <c r="R214" s="34"/>
      <c r="S214" s="34"/>
      <c r="T214" s="33"/>
      <c r="U214" s="33"/>
      <c r="V214" s="33"/>
      <c r="W214" s="33"/>
    </row>
    <row r="215" spans="6:23" s="31" customFormat="1" ht="30" customHeight="1">
      <c r="F215" s="33"/>
      <c r="G215" s="33"/>
      <c r="H215" s="33"/>
      <c r="I215" s="33"/>
      <c r="J215" s="33"/>
      <c r="K215" s="33"/>
      <c r="L215" s="34"/>
      <c r="M215" s="34"/>
      <c r="N215" s="34"/>
      <c r="O215" s="34"/>
      <c r="P215" s="34"/>
      <c r="Q215" s="34"/>
      <c r="R215" s="34"/>
      <c r="S215" s="34"/>
      <c r="T215" s="33"/>
      <c r="U215" s="33"/>
      <c r="V215" s="33"/>
      <c r="W215" s="33"/>
    </row>
    <row r="216" spans="6:23" s="31" customFormat="1" ht="30" customHeight="1">
      <c r="F216" s="33"/>
      <c r="G216" s="33"/>
      <c r="H216" s="33"/>
      <c r="I216" s="33"/>
      <c r="J216" s="33"/>
      <c r="K216" s="33"/>
      <c r="L216" s="34"/>
      <c r="M216" s="34"/>
      <c r="N216" s="34"/>
      <c r="O216" s="34"/>
      <c r="P216" s="34"/>
      <c r="Q216" s="34"/>
      <c r="R216" s="34"/>
      <c r="S216" s="34"/>
      <c r="T216" s="33"/>
      <c r="U216" s="33"/>
      <c r="V216" s="33"/>
      <c r="W216" s="33"/>
    </row>
    <row r="217" spans="6:23" s="31" customFormat="1" ht="30" customHeight="1">
      <c r="F217" s="33"/>
      <c r="G217" s="33"/>
      <c r="H217" s="33"/>
      <c r="I217" s="33"/>
      <c r="J217" s="33"/>
      <c r="K217" s="33"/>
      <c r="L217" s="34"/>
      <c r="M217" s="34"/>
      <c r="N217" s="34"/>
      <c r="O217" s="34"/>
      <c r="P217" s="34"/>
      <c r="Q217" s="34"/>
      <c r="R217" s="34"/>
      <c r="S217" s="34"/>
      <c r="T217" s="33"/>
      <c r="U217" s="33"/>
      <c r="V217" s="33"/>
      <c r="W217" s="33"/>
    </row>
    <row r="218" spans="6:23" s="31" customFormat="1" ht="30" customHeight="1">
      <c r="F218" s="33"/>
      <c r="G218" s="33"/>
      <c r="H218" s="33"/>
      <c r="I218" s="33"/>
      <c r="J218" s="33"/>
      <c r="K218" s="33"/>
      <c r="L218" s="34"/>
      <c r="M218" s="34"/>
      <c r="N218" s="34"/>
      <c r="O218" s="34"/>
      <c r="P218" s="34"/>
      <c r="Q218" s="34"/>
      <c r="R218" s="34"/>
      <c r="S218" s="34"/>
      <c r="T218" s="33"/>
      <c r="U218" s="33"/>
      <c r="V218" s="33"/>
      <c r="W218" s="33"/>
    </row>
    <row r="219" spans="6:23" s="31" customFormat="1" ht="30" customHeight="1">
      <c r="F219" s="33"/>
      <c r="G219" s="33"/>
      <c r="H219" s="33"/>
      <c r="I219" s="33"/>
      <c r="J219" s="33"/>
      <c r="K219" s="33"/>
      <c r="L219" s="34"/>
      <c r="M219" s="34"/>
      <c r="N219" s="34"/>
      <c r="O219" s="34"/>
      <c r="P219" s="34"/>
      <c r="Q219" s="34"/>
      <c r="R219" s="34"/>
      <c r="S219" s="34"/>
      <c r="T219" s="33"/>
      <c r="U219" s="33"/>
      <c r="V219" s="33"/>
      <c r="W219" s="33"/>
    </row>
    <row r="220" spans="6:23" s="31" customFormat="1" ht="30" customHeight="1">
      <c r="F220" s="33"/>
      <c r="G220" s="33"/>
      <c r="H220" s="33"/>
      <c r="I220" s="33"/>
      <c r="J220" s="33"/>
      <c r="K220" s="33"/>
      <c r="L220" s="34"/>
      <c r="M220" s="34"/>
      <c r="N220" s="34"/>
      <c r="O220" s="34"/>
      <c r="P220" s="34"/>
      <c r="Q220" s="34"/>
      <c r="R220" s="34"/>
      <c r="S220" s="34"/>
      <c r="T220" s="33"/>
      <c r="U220" s="33"/>
      <c r="V220" s="33"/>
      <c r="W220" s="33"/>
    </row>
    <row r="221" spans="6:23" s="31" customFormat="1" ht="30" customHeight="1">
      <c r="F221" s="33"/>
      <c r="G221" s="33"/>
      <c r="H221" s="33"/>
      <c r="I221" s="33"/>
      <c r="J221" s="33"/>
      <c r="K221" s="33"/>
      <c r="L221" s="34"/>
      <c r="M221" s="34"/>
      <c r="N221" s="34"/>
      <c r="O221" s="34"/>
      <c r="P221" s="34"/>
      <c r="Q221" s="34"/>
      <c r="R221" s="34"/>
      <c r="S221" s="34"/>
      <c r="T221" s="33"/>
      <c r="U221" s="33"/>
      <c r="V221" s="33"/>
      <c r="W221" s="33"/>
    </row>
    <row r="222" spans="6:23" s="31" customFormat="1" ht="30" customHeight="1">
      <c r="F222" s="33"/>
      <c r="G222" s="33"/>
      <c r="H222" s="33"/>
      <c r="I222" s="33"/>
      <c r="J222" s="33"/>
      <c r="K222" s="33"/>
      <c r="L222" s="34"/>
      <c r="M222" s="34"/>
      <c r="N222" s="34"/>
      <c r="O222" s="34"/>
      <c r="P222" s="34"/>
      <c r="Q222" s="34"/>
      <c r="R222" s="34"/>
      <c r="S222" s="34"/>
      <c r="T222" s="33"/>
      <c r="U222" s="33"/>
      <c r="V222" s="33"/>
      <c r="W222" s="33"/>
    </row>
    <row r="223" spans="6:23" s="31" customFormat="1" ht="30" customHeight="1">
      <c r="F223" s="33"/>
      <c r="G223" s="33"/>
      <c r="H223" s="33"/>
      <c r="I223" s="33"/>
      <c r="J223" s="33"/>
      <c r="K223" s="33"/>
      <c r="L223" s="34"/>
      <c r="M223" s="34"/>
      <c r="N223" s="34"/>
      <c r="O223" s="34"/>
      <c r="P223" s="34"/>
      <c r="Q223" s="34"/>
      <c r="R223" s="34"/>
      <c r="S223" s="34"/>
      <c r="T223" s="33"/>
      <c r="U223" s="33"/>
      <c r="V223" s="33"/>
      <c r="W223" s="33"/>
    </row>
    <row r="224" spans="6:23" s="31" customFormat="1" ht="30" customHeight="1">
      <c r="F224" s="33"/>
      <c r="G224" s="33"/>
      <c r="H224" s="33"/>
      <c r="I224" s="33"/>
      <c r="J224" s="33"/>
      <c r="K224" s="33"/>
      <c r="L224" s="34"/>
      <c r="M224" s="34"/>
      <c r="N224" s="34"/>
      <c r="O224" s="34"/>
      <c r="P224" s="34"/>
      <c r="Q224" s="34"/>
      <c r="R224" s="34"/>
      <c r="S224" s="34"/>
      <c r="T224" s="33"/>
      <c r="U224" s="33"/>
      <c r="V224" s="33"/>
      <c r="W224" s="33"/>
    </row>
    <row r="225" spans="6:23" s="31" customFormat="1" ht="30" customHeight="1">
      <c r="F225" s="33"/>
      <c r="G225" s="33"/>
      <c r="H225" s="33"/>
      <c r="I225" s="33"/>
      <c r="J225" s="33"/>
      <c r="K225" s="33"/>
      <c r="L225" s="34"/>
      <c r="M225" s="34"/>
      <c r="N225" s="34"/>
      <c r="O225" s="34"/>
      <c r="P225" s="34"/>
      <c r="Q225" s="34"/>
      <c r="R225" s="34"/>
      <c r="S225" s="34"/>
      <c r="T225" s="33"/>
      <c r="U225" s="33"/>
      <c r="V225" s="33"/>
      <c r="W225" s="33"/>
    </row>
    <row r="226" spans="6:23" s="31" customFormat="1" ht="30" customHeight="1">
      <c r="F226" s="33"/>
      <c r="G226" s="33"/>
      <c r="H226" s="33"/>
      <c r="I226" s="33"/>
      <c r="J226" s="33"/>
      <c r="K226" s="33"/>
      <c r="L226" s="34"/>
      <c r="M226" s="34"/>
      <c r="N226" s="34"/>
      <c r="O226" s="34"/>
      <c r="P226" s="34"/>
      <c r="Q226" s="34"/>
      <c r="R226" s="34"/>
      <c r="S226" s="34"/>
      <c r="T226" s="33"/>
      <c r="U226" s="33"/>
      <c r="V226" s="33"/>
      <c r="W226" s="33"/>
    </row>
    <row r="227" spans="6:23" s="31" customFormat="1" ht="30" customHeight="1">
      <c r="F227" s="33"/>
      <c r="G227" s="33"/>
      <c r="H227" s="33"/>
      <c r="I227" s="33"/>
      <c r="J227" s="33"/>
      <c r="K227" s="33"/>
      <c r="L227" s="34"/>
      <c r="M227" s="34"/>
      <c r="N227" s="34"/>
      <c r="O227" s="34"/>
      <c r="P227" s="34"/>
      <c r="Q227" s="34"/>
      <c r="R227" s="34"/>
      <c r="S227" s="34"/>
      <c r="T227" s="33"/>
      <c r="U227" s="33"/>
      <c r="V227" s="33"/>
      <c r="W227" s="33"/>
    </row>
    <row r="228" spans="6:23" s="31" customFormat="1" ht="30" customHeight="1">
      <c r="F228" s="33"/>
      <c r="G228" s="33"/>
      <c r="H228" s="33"/>
      <c r="I228" s="33"/>
      <c r="J228" s="33"/>
      <c r="K228" s="33"/>
      <c r="L228" s="34"/>
      <c r="M228" s="34"/>
      <c r="N228" s="34"/>
      <c r="O228" s="34"/>
      <c r="P228" s="34"/>
      <c r="Q228" s="34"/>
      <c r="R228" s="34"/>
      <c r="S228" s="34"/>
      <c r="T228" s="33"/>
      <c r="U228" s="33"/>
      <c r="V228" s="33"/>
      <c r="W228" s="33"/>
    </row>
    <row r="229" spans="6:23" s="31" customFormat="1" ht="30" customHeight="1">
      <c r="F229" s="33"/>
      <c r="G229" s="33"/>
      <c r="H229" s="33"/>
      <c r="I229" s="33"/>
      <c r="J229" s="33"/>
      <c r="K229" s="33"/>
      <c r="L229" s="34"/>
      <c r="M229" s="34"/>
      <c r="N229" s="34"/>
      <c r="O229" s="34"/>
      <c r="P229" s="34"/>
      <c r="Q229" s="34"/>
      <c r="R229" s="34"/>
      <c r="S229" s="34"/>
      <c r="T229" s="33"/>
      <c r="U229" s="33"/>
      <c r="V229" s="33"/>
      <c r="W229" s="33"/>
    </row>
    <row r="230" spans="6:23" s="31" customFormat="1" ht="30" customHeight="1">
      <c r="F230" s="33"/>
      <c r="G230" s="33"/>
      <c r="H230" s="33"/>
      <c r="I230" s="33"/>
      <c r="J230" s="33"/>
      <c r="K230" s="33"/>
      <c r="L230" s="34"/>
      <c r="M230" s="34"/>
      <c r="N230" s="34"/>
      <c r="O230" s="34"/>
      <c r="P230" s="34"/>
      <c r="Q230" s="34"/>
      <c r="R230" s="34"/>
      <c r="S230" s="34"/>
      <c r="T230" s="33"/>
      <c r="U230" s="33"/>
      <c r="V230" s="33"/>
      <c r="W230" s="33"/>
    </row>
    <row r="231" spans="6:23" s="31" customFormat="1" ht="30" customHeight="1">
      <c r="F231" s="33"/>
      <c r="G231" s="33"/>
      <c r="H231" s="33"/>
      <c r="I231" s="33"/>
      <c r="J231" s="33"/>
      <c r="K231" s="33"/>
      <c r="L231" s="34"/>
      <c r="M231" s="34"/>
      <c r="N231" s="34"/>
      <c r="O231" s="34"/>
      <c r="P231" s="34"/>
      <c r="Q231" s="34"/>
      <c r="R231" s="34"/>
      <c r="S231" s="34"/>
      <c r="T231" s="33"/>
      <c r="U231" s="33"/>
      <c r="V231" s="33"/>
      <c r="W231" s="33"/>
    </row>
    <row r="232" spans="6:23" s="31" customFormat="1" ht="30" customHeight="1">
      <c r="F232" s="33"/>
      <c r="G232" s="33"/>
      <c r="H232" s="33"/>
      <c r="I232" s="33"/>
      <c r="J232" s="33"/>
      <c r="K232" s="33"/>
      <c r="L232" s="34"/>
      <c r="M232" s="34"/>
      <c r="N232" s="34"/>
      <c r="O232" s="34"/>
      <c r="P232" s="34"/>
      <c r="Q232" s="34"/>
      <c r="R232" s="34"/>
      <c r="S232" s="34"/>
      <c r="T232" s="33"/>
      <c r="U232" s="33"/>
      <c r="V232" s="33"/>
      <c r="W232" s="33"/>
    </row>
    <row r="233" spans="6:23" s="31" customFormat="1" ht="30" customHeight="1">
      <c r="F233" s="33"/>
      <c r="G233" s="33"/>
      <c r="H233" s="33"/>
      <c r="I233" s="33"/>
      <c r="J233" s="33"/>
      <c r="K233" s="33"/>
      <c r="L233" s="34"/>
      <c r="M233" s="34"/>
      <c r="N233" s="34"/>
      <c r="O233" s="34"/>
      <c r="P233" s="34"/>
      <c r="Q233" s="34"/>
      <c r="R233" s="34"/>
      <c r="S233" s="34"/>
      <c r="T233" s="33"/>
      <c r="U233" s="33"/>
      <c r="V233" s="33"/>
      <c r="W233" s="33"/>
    </row>
    <row r="234" spans="6:23" s="31" customFormat="1" ht="30" customHeight="1">
      <c r="F234" s="33"/>
      <c r="G234" s="33"/>
      <c r="H234" s="33"/>
      <c r="I234" s="33"/>
      <c r="J234" s="33"/>
      <c r="K234" s="33"/>
      <c r="L234" s="34"/>
      <c r="M234" s="34"/>
      <c r="N234" s="34"/>
      <c r="O234" s="34"/>
      <c r="P234" s="34"/>
      <c r="Q234" s="34"/>
      <c r="R234" s="34"/>
      <c r="S234" s="34"/>
      <c r="T234" s="33"/>
      <c r="U234" s="33"/>
      <c r="V234" s="33"/>
      <c r="W234" s="33"/>
    </row>
    <row r="235" spans="6:23" s="31" customFormat="1" ht="30" customHeight="1">
      <c r="F235" s="33"/>
      <c r="G235" s="33"/>
      <c r="H235" s="33"/>
      <c r="I235" s="33"/>
      <c r="J235" s="33"/>
      <c r="K235" s="33"/>
      <c r="L235" s="34"/>
      <c r="M235" s="34"/>
      <c r="N235" s="34"/>
      <c r="O235" s="34"/>
      <c r="P235" s="34"/>
      <c r="Q235" s="34"/>
      <c r="R235" s="34"/>
      <c r="S235" s="34"/>
      <c r="T235" s="33"/>
      <c r="U235" s="33"/>
      <c r="V235" s="33"/>
      <c r="W235" s="33"/>
    </row>
    <row r="236" spans="6:23" s="31" customFormat="1" ht="30" customHeight="1">
      <c r="F236" s="33"/>
      <c r="G236" s="33"/>
      <c r="H236" s="33"/>
      <c r="I236" s="33"/>
      <c r="J236" s="33"/>
      <c r="K236" s="33"/>
      <c r="L236" s="34"/>
      <c r="M236" s="34"/>
      <c r="N236" s="34"/>
      <c r="O236" s="34"/>
      <c r="P236" s="34"/>
      <c r="Q236" s="34"/>
      <c r="R236" s="34"/>
      <c r="S236" s="34"/>
      <c r="T236" s="33"/>
      <c r="U236" s="33"/>
      <c r="V236" s="33"/>
      <c r="W236" s="33"/>
    </row>
    <row r="237" spans="6:23" s="31" customFormat="1" ht="30" customHeight="1">
      <c r="F237" s="33"/>
      <c r="G237" s="33"/>
      <c r="H237" s="33"/>
      <c r="I237" s="33"/>
      <c r="J237" s="33"/>
      <c r="K237" s="33"/>
      <c r="L237" s="34"/>
      <c r="M237" s="34"/>
      <c r="N237" s="34"/>
      <c r="O237" s="34"/>
      <c r="P237" s="34"/>
      <c r="Q237" s="34"/>
      <c r="R237" s="34"/>
      <c r="S237" s="34"/>
      <c r="T237" s="33"/>
      <c r="U237" s="33"/>
      <c r="V237" s="33"/>
      <c r="W237" s="33"/>
    </row>
    <row r="238" spans="6:23" s="31" customFormat="1" ht="30" customHeight="1">
      <c r="F238" s="33"/>
      <c r="G238" s="33"/>
      <c r="H238" s="33"/>
      <c r="I238" s="33"/>
      <c r="J238" s="33"/>
      <c r="K238" s="33"/>
      <c r="L238" s="34"/>
      <c r="M238" s="34"/>
      <c r="N238" s="34"/>
      <c r="O238" s="34"/>
      <c r="P238" s="34"/>
      <c r="Q238" s="34"/>
      <c r="R238" s="34"/>
      <c r="S238" s="34"/>
      <c r="T238" s="33"/>
      <c r="U238" s="33"/>
      <c r="V238" s="33"/>
      <c r="W238" s="33"/>
    </row>
    <row r="239" spans="6:23" s="31" customFormat="1" ht="30" customHeight="1">
      <c r="F239" s="33"/>
      <c r="G239" s="33"/>
      <c r="H239" s="33"/>
      <c r="I239" s="33"/>
      <c r="J239" s="33"/>
      <c r="K239" s="33"/>
      <c r="L239" s="34"/>
      <c r="M239" s="34"/>
      <c r="N239" s="34"/>
      <c r="O239" s="34"/>
      <c r="P239" s="34"/>
      <c r="Q239" s="34"/>
      <c r="R239" s="34"/>
      <c r="S239" s="34"/>
      <c r="T239" s="33"/>
      <c r="U239" s="33"/>
      <c r="V239" s="33"/>
      <c r="W239" s="33"/>
    </row>
    <row r="240" spans="6:23" s="31" customFormat="1" ht="30" customHeight="1">
      <c r="F240" s="33"/>
      <c r="G240" s="33"/>
      <c r="H240" s="33"/>
      <c r="I240" s="33"/>
      <c r="J240" s="33"/>
      <c r="K240" s="33"/>
      <c r="L240" s="34"/>
      <c r="M240" s="34"/>
      <c r="N240" s="34"/>
      <c r="O240" s="34"/>
      <c r="P240" s="34"/>
      <c r="Q240" s="34"/>
      <c r="R240" s="34"/>
      <c r="S240" s="34"/>
      <c r="T240" s="33"/>
      <c r="U240" s="33"/>
      <c r="V240" s="33"/>
      <c r="W240" s="33"/>
    </row>
    <row r="241" spans="6:23" s="31" customFormat="1" ht="30" customHeight="1">
      <c r="F241" s="33"/>
      <c r="G241" s="33"/>
      <c r="H241" s="33"/>
      <c r="I241" s="33"/>
      <c r="J241" s="33"/>
      <c r="K241" s="33"/>
      <c r="L241" s="34"/>
      <c r="M241" s="34"/>
      <c r="N241" s="34"/>
      <c r="O241" s="34"/>
      <c r="P241" s="34"/>
      <c r="Q241" s="34"/>
      <c r="R241" s="34"/>
      <c r="S241" s="34"/>
      <c r="T241" s="33"/>
      <c r="U241" s="33"/>
      <c r="V241" s="33"/>
      <c r="W241" s="33"/>
    </row>
    <row r="242" spans="6:23" s="31" customFormat="1" ht="30" customHeight="1">
      <c r="F242" s="33"/>
      <c r="G242" s="33"/>
      <c r="H242" s="33"/>
      <c r="I242" s="33"/>
      <c r="J242" s="33"/>
      <c r="K242" s="33"/>
      <c r="L242" s="34"/>
      <c r="M242" s="34"/>
      <c r="N242" s="34"/>
      <c r="O242" s="34"/>
      <c r="P242" s="34"/>
      <c r="Q242" s="34"/>
      <c r="R242" s="34"/>
      <c r="S242" s="34"/>
      <c r="T242" s="33"/>
      <c r="U242" s="33"/>
      <c r="V242" s="33"/>
      <c r="W242" s="33"/>
    </row>
    <row r="243" spans="6:23" s="31" customFormat="1" ht="30" customHeight="1">
      <c r="F243" s="33"/>
      <c r="G243" s="33"/>
      <c r="H243" s="33"/>
      <c r="I243" s="33"/>
      <c r="J243" s="33"/>
      <c r="K243" s="33"/>
      <c r="L243" s="34"/>
      <c r="M243" s="34"/>
      <c r="N243" s="34"/>
      <c r="O243" s="34"/>
      <c r="P243" s="34"/>
      <c r="Q243" s="34"/>
      <c r="R243" s="34"/>
      <c r="S243" s="34"/>
      <c r="T243" s="33"/>
      <c r="U243" s="33"/>
      <c r="V243" s="33"/>
      <c r="W243" s="33"/>
    </row>
    <row r="244" spans="6:23" s="31" customFormat="1" ht="30" customHeight="1">
      <c r="F244" s="33"/>
      <c r="G244" s="33"/>
      <c r="H244" s="33"/>
      <c r="I244" s="33"/>
      <c r="J244" s="33"/>
      <c r="K244" s="33"/>
      <c r="L244" s="34"/>
      <c r="M244" s="34"/>
      <c r="N244" s="34"/>
      <c r="O244" s="34"/>
      <c r="P244" s="34"/>
      <c r="Q244" s="34"/>
      <c r="R244" s="34"/>
      <c r="S244" s="34"/>
      <c r="T244" s="33"/>
      <c r="U244" s="33"/>
      <c r="V244" s="33"/>
      <c r="W244" s="33"/>
    </row>
    <row r="245" spans="6:23" s="31" customFormat="1" ht="30" customHeight="1">
      <c r="F245" s="33"/>
      <c r="G245" s="33"/>
      <c r="H245" s="33"/>
      <c r="I245" s="33"/>
      <c r="J245" s="33"/>
      <c r="K245" s="33"/>
      <c r="L245" s="34"/>
      <c r="M245" s="34"/>
      <c r="N245" s="34"/>
      <c r="O245" s="34"/>
      <c r="P245" s="34"/>
      <c r="Q245" s="34"/>
      <c r="R245" s="34"/>
      <c r="S245" s="34"/>
      <c r="T245" s="33"/>
      <c r="U245" s="33"/>
      <c r="V245" s="33"/>
      <c r="W245" s="33"/>
    </row>
    <row r="246" spans="6:23" s="31" customFormat="1" ht="30" customHeight="1">
      <c r="F246" s="33"/>
      <c r="G246" s="33"/>
      <c r="H246" s="33"/>
      <c r="I246" s="33"/>
      <c r="J246" s="33"/>
      <c r="K246" s="33"/>
      <c r="L246" s="34"/>
      <c r="M246" s="34"/>
      <c r="N246" s="34"/>
      <c r="O246" s="34"/>
      <c r="P246" s="34"/>
      <c r="Q246" s="34"/>
      <c r="R246" s="34"/>
      <c r="S246" s="34"/>
      <c r="T246" s="33"/>
      <c r="U246" s="33"/>
      <c r="V246" s="33"/>
      <c r="W246" s="33"/>
    </row>
    <row r="247" spans="6:23" s="31" customFormat="1" ht="30" customHeight="1">
      <c r="F247" s="33"/>
      <c r="G247" s="33"/>
      <c r="H247" s="33"/>
      <c r="I247" s="33"/>
      <c r="J247" s="33"/>
      <c r="K247" s="33"/>
      <c r="L247" s="34"/>
      <c r="M247" s="34"/>
      <c r="N247" s="34"/>
      <c r="O247" s="34"/>
      <c r="P247" s="34"/>
      <c r="Q247" s="34"/>
      <c r="R247" s="34"/>
      <c r="S247" s="34"/>
      <c r="T247" s="33"/>
      <c r="U247" s="33"/>
      <c r="V247" s="33"/>
      <c r="W247" s="33"/>
    </row>
    <row r="248" spans="6:23" s="31" customFormat="1" ht="30" customHeight="1">
      <c r="F248" s="33"/>
      <c r="G248" s="33"/>
      <c r="H248" s="33"/>
      <c r="I248" s="33"/>
      <c r="J248" s="33"/>
      <c r="K248" s="33"/>
      <c r="L248" s="34"/>
      <c r="M248" s="34"/>
      <c r="N248" s="34"/>
      <c r="O248" s="34"/>
      <c r="P248" s="34"/>
      <c r="Q248" s="34"/>
      <c r="R248" s="34"/>
      <c r="S248" s="34"/>
      <c r="T248" s="33"/>
      <c r="U248" s="33"/>
      <c r="V248" s="33"/>
      <c r="W248" s="33"/>
    </row>
    <row r="249" spans="6:23" s="31" customFormat="1" ht="30" customHeight="1">
      <c r="F249" s="33"/>
      <c r="G249" s="33"/>
      <c r="H249" s="33"/>
      <c r="I249" s="33"/>
      <c r="J249" s="33"/>
      <c r="K249" s="33"/>
      <c r="L249" s="34"/>
      <c r="M249" s="34"/>
      <c r="N249" s="34"/>
      <c r="O249" s="34"/>
      <c r="P249" s="34"/>
      <c r="Q249" s="34"/>
      <c r="R249" s="34"/>
      <c r="S249" s="34"/>
      <c r="T249" s="33"/>
      <c r="U249" s="33"/>
      <c r="V249" s="33"/>
      <c r="W249" s="33"/>
    </row>
    <row r="250" spans="6:23" s="31" customFormat="1" ht="30" customHeight="1">
      <c r="F250" s="33"/>
      <c r="G250" s="33"/>
      <c r="H250" s="33"/>
      <c r="I250" s="33"/>
      <c r="J250" s="33"/>
      <c r="K250" s="33"/>
      <c r="L250" s="34"/>
      <c r="M250" s="34"/>
      <c r="N250" s="34"/>
      <c r="O250" s="34"/>
      <c r="P250" s="34"/>
      <c r="Q250" s="34"/>
      <c r="R250" s="34"/>
      <c r="S250" s="34"/>
      <c r="T250" s="33"/>
      <c r="U250" s="33"/>
      <c r="V250" s="33"/>
      <c r="W250" s="33"/>
    </row>
    <row r="251" spans="6:23" s="31" customFormat="1" ht="30" customHeight="1">
      <c r="F251" s="33"/>
      <c r="G251" s="33"/>
      <c r="H251" s="33"/>
      <c r="I251" s="33"/>
      <c r="J251" s="33"/>
      <c r="K251" s="33"/>
      <c r="L251" s="34"/>
      <c r="M251" s="34"/>
      <c r="N251" s="34"/>
      <c r="O251" s="34"/>
      <c r="P251" s="34"/>
      <c r="Q251" s="34"/>
      <c r="R251" s="34"/>
      <c r="S251" s="34"/>
      <c r="T251" s="33"/>
      <c r="U251" s="33"/>
      <c r="V251" s="33"/>
      <c r="W251" s="33"/>
    </row>
    <row r="252" spans="6:23" s="31" customFormat="1" ht="30" customHeight="1">
      <c r="F252" s="33"/>
      <c r="G252" s="33"/>
      <c r="H252" s="33"/>
      <c r="I252" s="33"/>
      <c r="J252" s="33"/>
      <c r="K252" s="33"/>
      <c r="L252" s="34"/>
      <c r="M252" s="34"/>
      <c r="N252" s="34"/>
      <c r="O252" s="34"/>
      <c r="P252" s="34"/>
      <c r="Q252" s="34"/>
      <c r="R252" s="34"/>
      <c r="S252" s="34"/>
      <c r="T252" s="33"/>
      <c r="U252" s="33"/>
      <c r="V252" s="33"/>
      <c r="W252" s="33"/>
    </row>
    <row r="253" spans="6:23" s="31" customFormat="1" ht="30" customHeight="1">
      <c r="F253" s="33"/>
      <c r="G253" s="33"/>
      <c r="H253" s="33"/>
      <c r="I253" s="33"/>
      <c r="J253" s="33"/>
      <c r="K253" s="33"/>
      <c r="L253" s="34"/>
      <c r="M253" s="34"/>
      <c r="N253" s="34"/>
      <c r="O253" s="34"/>
      <c r="P253" s="34"/>
      <c r="Q253" s="34"/>
      <c r="R253" s="34"/>
      <c r="S253" s="34"/>
      <c r="T253" s="33"/>
      <c r="U253" s="33"/>
      <c r="V253" s="33"/>
      <c r="W253" s="33"/>
    </row>
    <row r="254" spans="6:23" s="31" customFormat="1" ht="30" customHeight="1">
      <c r="F254" s="33"/>
      <c r="G254" s="33"/>
      <c r="H254" s="33"/>
      <c r="I254" s="33"/>
      <c r="J254" s="33"/>
      <c r="K254" s="33"/>
      <c r="L254" s="34"/>
      <c r="M254" s="34"/>
      <c r="N254" s="34"/>
      <c r="O254" s="34"/>
      <c r="P254" s="34"/>
      <c r="Q254" s="34"/>
      <c r="R254" s="34"/>
      <c r="S254" s="34"/>
      <c r="T254" s="33"/>
      <c r="U254" s="33"/>
      <c r="V254" s="33"/>
      <c r="W254" s="33"/>
    </row>
    <row r="255" spans="6:23" s="31" customFormat="1" ht="30" customHeight="1">
      <c r="F255" s="33"/>
      <c r="G255" s="33"/>
      <c r="H255" s="33"/>
      <c r="I255" s="33"/>
      <c r="J255" s="33"/>
      <c r="K255" s="33"/>
      <c r="L255" s="34"/>
      <c r="M255" s="34"/>
      <c r="N255" s="34"/>
      <c r="O255" s="34"/>
      <c r="P255" s="34"/>
      <c r="Q255" s="34"/>
      <c r="R255" s="34"/>
      <c r="S255" s="34"/>
      <c r="T255" s="33"/>
      <c r="U255" s="33"/>
      <c r="V255" s="33"/>
      <c r="W255" s="33"/>
    </row>
    <row r="256" spans="6:23" s="31" customFormat="1" ht="30" customHeight="1">
      <c r="F256" s="33"/>
      <c r="G256" s="33"/>
      <c r="H256" s="33"/>
      <c r="I256" s="33"/>
      <c r="J256" s="33"/>
      <c r="K256" s="33"/>
      <c r="L256" s="34"/>
      <c r="M256" s="34"/>
      <c r="N256" s="34"/>
      <c r="O256" s="34"/>
      <c r="P256" s="34"/>
      <c r="Q256" s="34"/>
      <c r="R256" s="34"/>
      <c r="S256" s="34"/>
      <c r="T256" s="33"/>
      <c r="U256" s="33"/>
      <c r="V256" s="33"/>
      <c r="W256" s="33"/>
    </row>
  </sheetData>
  <sortState ref="G14:G44">
    <sortCondition ref="G13"/>
  </sortState>
  <pageMargins left="0.7" right="0.7" top="0.75" bottom="0.75" header="0.3" footer="0.3"/>
  <pageSetup paperSize="9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B4:P68"/>
  <sheetViews>
    <sheetView workbookViewId="0">
      <selection activeCell="F67" sqref="F67"/>
    </sheetView>
  </sheetViews>
  <sheetFormatPr defaultColWidth="9.140625" defaultRowHeight="15"/>
  <cols>
    <col min="1" max="2" width="9.140625" style="27"/>
    <col min="3" max="3" width="23.42578125" style="27" customWidth="1"/>
    <col min="4" max="6" width="9.140625" style="27"/>
    <col min="7" max="7" width="14.28515625" style="27" customWidth="1"/>
    <col min="8" max="8" width="9.140625" style="27"/>
    <col min="9" max="9" width="28.140625" style="27" customWidth="1"/>
    <col min="10" max="10" width="9" style="27" customWidth="1"/>
    <col min="11" max="11" width="9.5703125" style="27" customWidth="1"/>
    <col min="12" max="15" width="9" style="27" hidden="1" customWidth="1"/>
    <col min="16" max="16" width="8.42578125" style="27" customWidth="1"/>
    <col min="17" max="16384" width="9.140625" style="27"/>
  </cols>
  <sheetData>
    <row r="4" spans="2:16" s="26" customFormat="1" ht="18.75">
      <c r="B4" s="1604" t="s">
        <v>220</v>
      </c>
      <c r="C4" s="1604"/>
      <c r="D4" s="1604"/>
      <c r="E4" s="1604"/>
      <c r="F4" s="1604"/>
      <c r="G4" s="1604"/>
      <c r="H4" s="1604"/>
      <c r="I4" s="1604"/>
      <c r="J4" s="1604"/>
      <c r="K4" s="1604"/>
      <c r="L4" s="1604"/>
      <c r="M4" s="1604"/>
      <c r="N4" s="1604"/>
      <c r="O4" s="1604"/>
      <c r="P4" s="1604"/>
    </row>
    <row r="5" spans="2:16" s="26" customFormat="1" ht="18.75">
      <c r="B5" s="1604" t="s">
        <v>221</v>
      </c>
      <c r="C5" s="1604"/>
      <c r="D5" s="1604"/>
      <c r="E5" s="1604"/>
      <c r="F5" s="1604"/>
      <c r="G5" s="1604"/>
      <c r="H5" s="1604"/>
      <c r="I5" s="1604"/>
      <c r="J5" s="1604"/>
      <c r="K5" s="1604"/>
      <c r="L5" s="1604"/>
      <c r="M5" s="1604"/>
      <c r="N5" s="1604"/>
      <c r="O5" s="1604"/>
      <c r="P5" s="1604"/>
    </row>
    <row r="6" spans="2:16" s="26" customFormat="1" ht="18.75">
      <c r="B6" s="1604" t="s">
        <v>222</v>
      </c>
      <c r="C6" s="1604"/>
      <c r="D6" s="1604"/>
      <c r="E6" s="1604"/>
      <c r="F6" s="1604"/>
      <c r="G6" s="1604"/>
      <c r="H6" s="1604"/>
      <c r="I6" s="1604"/>
      <c r="J6" s="1604"/>
      <c r="K6" s="1604"/>
      <c r="L6" s="1604"/>
      <c r="M6" s="1604"/>
      <c r="N6" s="1604"/>
      <c r="O6" s="1604"/>
      <c r="P6" s="1604"/>
    </row>
    <row r="7" spans="2:16">
      <c r="B7" s="1586" t="s">
        <v>223</v>
      </c>
      <c r="C7" s="1588"/>
      <c r="D7" s="1605" t="s">
        <v>224</v>
      </c>
      <c r="E7" s="1605"/>
      <c r="F7" s="1605"/>
      <c r="G7" s="1605"/>
      <c r="H7" s="1605"/>
      <c r="I7" s="1605"/>
      <c r="J7" s="1606"/>
    </row>
    <row r="8" spans="2:16">
      <c r="B8" s="1539" t="s">
        <v>225</v>
      </c>
      <c r="C8" s="1540"/>
      <c r="D8" s="1559" t="s">
        <v>226</v>
      </c>
      <c r="E8" s="1561"/>
      <c r="F8" s="1561"/>
      <c r="G8" s="1561"/>
      <c r="H8" s="1561"/>
      <c r="I8" s="1561"/>
      <c r="J8" s="1583"/>
    </row>
    <row r="9" spans="2:16">
      <c r="B9" s="1539"/>
      <c r="C9" s="1540"/>
      <c r="D9" s="1541" t="s">
        <v>227</v>
      </c>
      <c r="E9" s="1542"/>
      <c r="F9" s="1607" t="s">
        <v>228</v>
      </c>
      <c r="G9" s="1608"/>
      <c r="H9" s="1608"/>
      <c r="I9" s="1608"/>
      <c r="J9" s="1609"/>
    </row>
    <row r="10" spans="2:16">
      <c r="B10" s="1539"/>
      <c r="C10" s="1540"/>
      <c r="D10" s="1543"/>
      <c r="E10" s="1544"/>
      <c r="F10" s="1607" t="s">
        <v>229</v>
      </c>
      <c r="G10" s="1608"/>
      <c r="H10" s="1608"/>
      <c r="I10" s="1608"/>
      <c r="J10" s="1609"/>
    </row>
    <row r="11" spans="2:16">
      <c r="B11" s="1602" t="s">
        <v>230</v>
      </c>
      <c r="C11" s="1603"/>
      <c r="D11" s="1597">
        <v>57.75</v>
      </c>
      <c r="E11" s="1597"/>
      <c r="F11" s="1597">
        <v>67.5</v>
      </c>
      <c r="G11" s="1597"/>
      <c r="H11" s="1597"/>
      <c r="I11" s="1597"/>
      <c r="J11" s="1598"/>
    </row>
    <row r="12" spans="2:16">
      <c r="B12" s="1594" t="s">
        <v>231</v>
      </c>
      <c r="C12" s="1595"/>
      <c r="D12" s="1597">
        <v>59.25</v>
      </c>
      <c r="E12" s="1597"/>
      <c r="F12" s="1597">
        <v>69</v>
      </c>
      <c r="G12" s="1597"/>
      <c r="H12" s="1597"/>
      <c r="I12" s="1597"/>
      <c r="J12" s="1598"/>
    </row>
    <row r="13" spans="2:16">
      <c r="B13" s="1594" t="s">
        <v>232</v>
      </c>
      <c r="C13" s="1595"/>
      <c r="D13" s="1597">
        <v>251.25</v>
      </c>
      <c r="E13" s="1597"/>
      <c r="F13" s="1597">
        <v>287.25</v>
      </c>
      <c r="G13" s="1597"/>
      <c r="H13" s="1597"/>
      <c r="I13" s="1597"/>
      <c r="J13" s="1598"/>
    </row>
    <row r="14" spans="2:16">
      <c r="B14" s="1594" t="s">
        <v>233</v>
      </c>
      <c r="C14" s="1595"/>
      <c r="D14" s="1596">
        <v>1762.5</v>
      </c>
      <c r="E14" s="1596"/>
      <c r="F14" s="1597">
        <v>2040</v>
      </c>
      <c r="G14" s="1597"/>
      <c r="H14" s="1597"/>
      <c r="I14" s="1597"/>
      <c r="J14" s="1598"/>
    </row>
    <row r="15" spans="2:16">
      <c r="B15" s="1594" t="s">
        <v>234</v>
      </c>
      <c r="C15" s="1595"/>
      <c r="D15" s="1596">
        <v>0.9</v>
      </c>
      <c r="E15" s="1596"/>
      <c r="F15" s="1597">
        <v>1.05</v>
      </c>
      <c r="G15" s="1597"/>
      <c r="H15" s="1597"/>
      <c r="I15" s="1597"/>
      <c r="J15" s="1598"/>
    </row>
    <row r="16" spans="2:16">
      <c r="B16" s="1594" t="s">
        <v>235</v>
      </c>
      <c r="C16" s="1595"/>
      <c r="D16" s="1596">
        <v>1.1000000000000001</v>
      </c>
      <c r="E16" s="1596"/>
      <c r="F16" s="1597">
        <v>1.2</v>
      </c>
      <c r="G16" s="1597"/>
      <c r="H16" s="1597"/>
      <c r="I16" s="1597"/>
      <c r="J16" s="1598"/>
    </row>
    <row r="17" spans="2:14">
      <c r="B17" s="1594" t="s">
        <v>236</v>
      </c>
      <c r="C17" s="1595"/>
      <c r="D17" s="1596">
        <v>45</v>
      </c>
      <c r="E17" s="1596"/>
      <c r="F17" s="1597">
        <v>52.5</v>
      </c>
      <c r="G17" s="1597"/>
      <c r="H17" s="1597"/>
      <c r="I17" s="1597"/>
      <c r="J17" s="1598"/>
    </row>
    <row r="18" spans="2:14">
      <c r="B18" s="1594" t="s">
        <v>237</v>
      </c>
      <c r="C18" s="1595"/>
      <c r="D18" s="1596">
        <v>0.52500000000000002</v>
      </c>
      <c r="E18" s="1596"/>
      <c r="F18" s="1597">
        <v>0.67500000000000004</v>
      </c>
      <c r="G18" s="1597"/>
      <c r="H18" s="1597"/>
      <c r="I18" s="1597"/>
      <c r="J18" s="1598"/>
    </row>
    <row r="19" spans="2:14">
      <c r="B19" s="1594" t="s">
        <v>238</v>
      </c>
      <c r="C19" s="1595"/>
      <c r="D19" s="1596">
        <v>825</v>
      </c>
      <c r="E19" s="1596"/>
      <c r="F19" s="1597">
        <v>900</v>
      </c>
      <c r="G19" s="1597"/>
      <c r="H19" s="1597"/>
      <c r="I19" s="1597"/>
      <c r="J19" s="1598"/>
    </row>
    <row r="20" spans="2:14">
      <c r="B20" s="1594" t="s">
        <v>239</v>
      </c>
      <c r="C20" s="1595"/>
      <c r="D20" s="1596">
        <v>825</v>
      </c>
      <c r="E20" s="1596"/>
      <c r="F20" s="1597">
        <v>900</v>
      </c>
      <c r="G20" s="1597"/>
      <c r="H20" s="1597"/>
      <c r="I20" s="1597"/>
      <c r="J20" s="1598"/>
    </row>
    <row r="21" spans="2:14">
      <c r="B21" s="1594" t="s">
        <v>240</v>
      </c>
      <c r="C21" s="1595"/>
      <c r="D21" s="1596">
        <v>187.5</v>
      </c>
      <c r="E21" s="1596"/>
      <c r="F21" s="1597">
        <v>225</v>
      </c>
      <c r="G21" s="1597"/>
      <c r="H21" s="1597"/>
      <c r="I21" s="1597"/>
      <c r="J21" s="1598"/>
    </row>
    <row r="22" spans="2:14">
      <c r="B22" s="1594" t="s">
        <v>241</v>
      </c>
      <c r="C22" s="1595"/>
      <c r="D22" s="1596">
        <v>9</v>
      </c>
      <c r="E22" s="1596"/>
      <c r="F22" s="1597">
        <v>13.5</v>
      </c>
      <c r="G22" s="1597"/>
      <c r="H22" s="1597"/>
      <c r="I22" s="1597"/>
      <c r="J22" s="1598"/>
    </row>
    <row r="23" spans="2:14">
      <c r="B23" s="1594" t="s">
        <v>242</v>
      </c>
      <c r="C23" s="1595"/>
      <c r="D23" s="1596">
        <v>8</v>
      </c>
      <c r="E23" s="1596"/>
      <c r="F23" s="1597">
        <v>11</v>
      </c>
      <c r="G23" s="1597"/>
      <c r="H23" s="1597"/>
      <c r="I23" s="1597"/>
      <c r="J23" s="1598"/>
    </row>
    <row r="24" spans="2:14">
      <c r="B24" s="1594" t="s">
        <v>243</v>
      </c>
      <c r="C24" s="1595"/>
      <c r="D24" s="1596">
        <v>0.08</v>
      </c>
      <c r="E24" s="1596"/>
      <c r="F24" s="1597">
        <v>0.1</v>
      </c>
      <c r="G24" s="1597"/>
      <c r="H24" s="1597"/>
      <c r="I24" s="1597"/>
      <c r="J24" s="1598"/>
    </row>
    <row r="25" spans="2:14">
      <c r="B25" s="1599"/>
      <c r="C25" s="1600"/>
      <c r="D25" s="1600"/>
      <c r="E25" s="1600"/>
      <c r="F25" s="1600"/>
      <c r="G25" s="1600"/>
      <c r="H25" s="1600"/>
      <c r="I25" s="1600"/>
      <c r="J25" s="1601"/>
    </row>
    <row r="27" spans="2:14" ht="18.75">
      <c r="B27" s="1584" t="s">
        <v>244</v>
      </c>
      <c r="C27" s="1584"/>
      <c r="D27" s="1584"/>
      <c r="E27" s="1584"/>
      <c r="F27" s="1584"/>
      <c r="G27" s="1584"/>
      <c r="H27" s="1584"/>
      <c r="I27" s="1584"/>
      <c r="J27" s="1584"/>
      <c r="K27" s="1584"/>
      <c r="L27" s="1584"/>
      <c r="M27" s="1584"/>
      <c r="N27" s="1584"/>
    </row>
    <row r="28" spans="2:14" ht="18.75">
      <c r="B28" s="1584" t="s">
        <v>245</v>
      </c>
      <c r="C28" s="1584"/>
      <c r="D28" s="1584"/>
      <c r="E28" s="1584"/>
      <c r="F28" s="1584"/>
      <c r="G28" s="1584"/>
      <c r="H28" s="1584"/>
      <c r="I28" s="1584"/>
      <c r="J28" s="1584"/>
      <c r="K28" s="1584"/>
      <c r="L28" s="1584"/>
      <c r="M28" s="1584"/>
      <c r="N28" s="1584"/>
    </row>
    <row r="29" spans="2:14" ht="18.75">
      <c r="B29" s="1584" t="s">
        <v>246</v>
      </c>
      <c r="C29" s="1584"/>
      <c r="D29" s="1584"/>
      <c r="E29" s="1584"/>
      <c r="F29" s="1584"/>
      <c r="G29" s="1584"/>
      <c r="H29" s="1584"/>
      <c r="I29" s="1584"/>
      <c r="J29" s="1584"/>
      <c r="K29" s="1584"/>
      <c r="L29" s="1584"/>
      <c r="M29" s="1584"/>
      <c r="N29" s="1584"/>
    </row>
    <row r="30" spans="2:14" ht="18.75">
      <c r="B30" s="1585" t="s">
        <v>247</v>
      </c>
      <c r="C30" s="1585"/>
      <c r="D30" s="1585"/>
      <c r="E30" s="1585"/>
      <c r="F30" s="1585"/>
      <c r="G30" s="1585"/>
      <c r="H30" s="1585"/>
      <c r="I30" s="1585"/>
      <c r="J30" s="1585"/>
      <c r="K30" s="1585"/>
      <c r="L30" s="1585"/>
      <c r="M30" s="1585"/>
      <c r="N30" s="1585"/>
    </row>
    <row r="31" spans="2:14">
      <c r="B31" s="1586" t="s">
        <v>248</v>
      </c>
      <c r="C31" s="1587"/>
      <c r="D31" s="1587"/>
      <c r="E31" s="1588"/>
      <c r="F31" s="1587" t="s">
        <v>249</v>
      </c>
      <c r="G31" s="1587"/>
      <c r="H31" s="1587"/>
      <c r="I31" s="1587"/>
      <c r="J31" s="1587"/>
      <c r="K31" s="1587"/>
      <c r="L31" s="1587"/>
      <c r="M31" s="1587"/>
      <c r="N31" s="1589"/>
    </row>
    <row r="32" spans="2:14">
      <c r="B32" s="1539"/>
      <c r="C32" s="1590"/>
      <c r="D32" s="1590"/>
      <c r="E32" s="1540"/>
      <c r="F32" s="1559" t="s">
        <v>250</v>
      </c>
      <c r="G32" s="1561"/>
      <c r="H32" s="1561"/>
      <c r="I32" s="1560"/>
      <c r="J32" s="1561"/>
      <c r="K32" s="1561"/>
      <c r="L32" s="1561"/>
      <c r="M32" s="1561"/>
      <c r="N32" s="28"/>
    </row>
    <row r="33" spans="2:14">
      <c r="B33" s="1591"/>
      <c r="C33" s="1592"/>
      <c r="D33" s="1592"/>
      <c r="E33" s="1593"/>
      <c r="F33" s="1559" t="s">
        <v>251</v>
      </c>
      <c r="G33" s="1560"/>
      <c r="H33" s="1561" t="s">
        <v>252</v>
      </c>
      <c r="I33" s="1560"/>
      <c r="J33" s="1559"/>
      <c r="K33" s="1560"/>
      <c r="L33" s="1561"/>
      <c r="M33" s="1561"/>
      <c r="N33" s="29"/>
    </row>
    <row r="34" spans="2:14">
      <c r="B34" s="1580" t="s">
        <v>253</v>
      </c>
      <c r="C34" s="1581"/>
      <c r="D34" s="1581"/>
      <c r="E34" s="1582"/>
      <c r="F34" s="1559">
        <v>60</v>
      </c>
      <c r="G34" s="1560"/>
      <c r="H34" s="1561">
        <v>90</v>
      </c>
      <c r="I34" s="1560"/>
      <c r="J34" s="1559"/>
      <c r="K34" s="1560"/>
      <c r="L34" s="1561"/>
      <c r="M34" s="1583"/>
    </row>
    <row r="35" spans="2:14">
      <c r="B35" s="1580" t="s">
        <v>26</v>
      </c>
      <c r="C35" s="1581"/>
      <c r="D35" s="1581"/>
      <c r="E35" s="1582"/>
      <c r="F35" s="1559">
        <v>112.5</v>
      </c>
      <c r="G35" s="1560"/>
      <c r="H35" s="1561">
        <v>150</v>
      </c>
      <c r="I35" s="1560"/>
      <c r="J35" s="1559"/>
      <c r="K35" s="1560"/>
      <c r="L35" s="1550"/>
      <c r="M35" s="1551"/>
    </row>
    <row r="36" spans="2:14">
      <c r="B36" s="1545" t="s">
        <v>201</v>
      </c>
      <c r="C36" s="1546"/>
      <c r="D36" s="1546"/>
      <c r="E36" s="1547"/>
      <c r="F36" s="1559">
        <v>11.25</v>
      </c>
      <c r="G36" s="1560"/>
      <c r="H36" s="1561">
        <v>15</v>
      </c>
      <c r="I36" s="1560"/>
      <c r="J36" s="1559"/>
      <c r="K36" s="1560"/>
      <c r="L36" s="1550"/>
      <c r="M36" s="1551"/>
    </row>
    <row r="37" spans="2:14">
      <c r="B37" s="1545" t="s">
        <v>254</v>
      </c>
      <c r="C37" s="1546"/>
      <c r="D37" s="1546"/>
      <c r="E37" s="1547"/>
      <c r="F37" s="1548">
        <v>33.75</v>
      </c>
      <c r="G37" s="1549"/>
      <c r="H37" s="1550">
        <v>37.5</v>
      </c>
      <c r="I37" s="1549"/>
      <c r="J37" s="1548"/>
      <c r="K37" s="1549"/>
      <c r="L37" s="1550"/>
      <c r="M37" s="1551"/>
    </row>
    <row r="38" spans="2:14">
      <c r="B38" s="1569" t="s">
        <v>255</v>
      </c>
      <c r="C38" s="1570"/>
      <c r="D38" s="1570"/>
      <c r="E38" s="1571"/>
      <c r="F38" s="1576">
        <v>11.25</v>
      </c>
      <c r="G38" s="1577"/>
      <c r="H38" s="1578">
        <v>15</v>
      </c>
      <c r="I38" s="1577"/>
      <c r="J38" s="1576"/>
      <c r="K38" s="1577"/>
      <c r="L38" s="1578"/>
      <c r="M38" s="1579"/>
    </row>
    <row r="39" spans="2:14">
      <c r="B39" s="1545" t="s">
        <v>191</v>
      </c>
      <c r="C39" s="1546"/>
      <c r="D39" s="1546"/>
      <c r="E39" s="1547"/>
      <c r="F39" s="1548">
        <v>141</v>
      </c>
      <c r="G39" s="1549"/>
      <c r="H39" s="1561">
        <v>187.5</v>
      </c>
      <c r="I39" s="1560"/>
      <c r="J39" s="1548"/>
      <c r="K39" s="1549"/>
      <c r="L39" s="1550"/>
      <c r="M39" s="1551"/>
    </row>
    <row r="40" spans="2:14">
      <c r="B40" s="1545" t="s">
        <v>256</v>
      </c>
      <c r="C40" s="1546"/>
      <c r="D40" s="1546"/>
      <c r="E40" s="1547"/>
      <c r="F40" s="1548">
        <v>210</v>
      </c>
      <c r="G40" s="1549"/>
      <c r="H40" s="1550">
        <v>300</v>
      </c>
      <c r="I40" s="1549"/>
      <c r="J40" s="1548"/>
      <c r="K40" s="1549"/>
      <c r="L40" s="1550"/>
      <c r="M40" s="1551"/>
    </row>
    <row r="41" spans="2:14">
      <c r="B41" s="1545" t="s">
        <v>257</v>
      </c>
      <c r="C41" s="1546"/>
      <c r="D41" s="1546"/>
      <c r="E41" s="1547"/>
      <c r="F41" s="1548">
        <v>138.75</v>
      </c>
      <c r="G41" s="1549"/>
      <c r="H41" s="1550">
        <v>150</v>
      </c>
      <c r="I41" s="1549"/>
      <c r="J41" s="1548"/>
      <c r="K41" s="1549"/>
      <c r="L41" s="1550"/>
      <c r="M41" s="1551"/>
    </row>
    <row r="42" spans="2:14">
      <c r="B42" s="1545" t="s">
        <v>258</v>
      </c>
      <c r="C42" s="1546"/>
      <c r="D42" s="1546"/>
      <c r="E42" s="1547"/>
      <c r="F42" s="1548">
        <v>11.25</v>
      </c>
      <c r="G42" s="1549"/>
      <c r="H42" s="1550">
        <v>15</v>
      </c>
      <c r="I42" s="1549"/>
      <c r="J42" s="1548"/>
      <c r="K42" s="1549"/>
      <c r="L42" s="1550"/>
      <c r="M42" s="1551"/>
    </row>
    <row r="43" spans="2:14">
      <c r="B43" s="1562" t="s">
        <v>259</v>
      </c>
      <c r="C43" s="1563"/>
      <c r="D43" s="1563"/>
      <c r="E43" s="1564"/>
      <c r="F43" s="1565">
        <v>150</v>
      </c>
      <c r="G43" s="1566"/>
      <c r="H43" s="1567">
        <v>150</v>
      </c>
      <c r="I43" s="1566"/>
      <c r="J43" s="1565"/>
      <c r="K43" s="1566"/>
      <c r="L43" s="1567"/>
      <c r="M43" s="1568"/>
    </row>
    <row r="44" spans="2:14">
      <c r="B44" s="1569" t="s">
        <v>260</v>
      </c>
      <c r="C44" s="1570"/>
      <c r="D44" s="1570"/>
      <c r="E44" s="1571"/>
      <c r="F44" s="1572"/>
      <c r="G44" s="1573"/>
      <c r="H44" s="1574"/>
      <c r="I44" s="1573"/>
      <c r="J44" s="1572"/>
      <c r="K44" s="1573"/>
      <c r="L44" s="1574"/>
      <c r="M44" s="1575"/>
    </row>
    <row r="45" spans="2:14">
      <c r="B45" s="1545" t="s">
        <v>261</v>
      </c>
      <c r="C45" s="1546"/>
      <c r="D45" s="1546"/>
      <c r="E45" s="1547"/>
      <c r="F45" s="1548">
        <v>52.5</v>
      </c>
      <c r="G45" s="1549"/>
      <c r="H45" s="1561" t="s">
        <v>262</v>
      </c>
      <c r="I45" s="1560"/>
      <c r="J45" s="1548"/>
      <c r="K45" s="1549"/>
      <c r="L45" s="1550"/>
      <c r="M45" s="1551"/>
    </row>
    <row r="46" spans="2:14">
      <c r="B46" s="1545" t="s">
        <v>263</v>
      </c>
      <c r="C46" s="1546"/>
      <c r="D46" s="1546"/>
      <c r="E46" s="1547"/>
      <c r="F46" s="1548">
        <v>26.25</v>
      </c>
      <c r="G46" s="1549"/>
      <c r="H46" s="1561" t="s">
        <v>264</v>
      </c>
      <c r="I46" s="1560"/>
      <c r="J46" s="1548"/>
      <c r="K46" s="1549"/>
      <c r="L46" s="1550"/>
      <c r="M46" s="1551"/>
    </row>
    <row r="47" spans="2:14">
      <c r="B47" s="1545" t="s">
        <v>265</v>
      </c>
      <c r="C47" s="1546"/>
      <c r="D47" s="1546"/>
      <c r="E47" s="1547"/>
      <c r="F47" s="1548">
        <v>43.5</v>
      </c>
      <c r="G47" s="1549"/>
      <c r="H47" s="1561">
        <v>60</v>
      </c>
      <c r="I47" s="1560"/>
      <c r="J47" s="1548"/>
      <c r="K47" s="1549"/>
      <c r="L47" s="1550"/>
      <c r="M47" s="1551"/>
    </row>
    <row r="48" spans="2:14">
      <c r="B48" s="1545" t="s">
        <v>266</v>
      </c>
      <c r="C48" s="1546"/>
      <c r="D48" s="1546"/>
      <c r="E48" s="1547"/>
      <c r="F48" s="1548">
        <v>11.25</v>
      </c>
      <c r="G48" s="1549"/>
      <c r="H48" s="1561">
        <v>15</v>
      </c>
      <c r="I48" s="1560"/>
      <c r="J48" s="1548"/>
      <c r="K48" s="1549"/>
      <c r="L48" s="1550"/>
      <c r="M48" s="1551"/>
    </row>
    <row r="49" spans="2:13">
      <c r="B49" s="1545" t="s">
        <v>200</v>
      </c>
      <c r="C49" s="1546"/>
      <c r="D49" s="1546"/>
      <c r="E49" s="1547"/>
      <c r="F49" s="1548">
        <v>225</v>
      </c>
      <c r="G49" s="1549"/>
      <c r="H49" s="1561">
        <v>225</v>
      </c>
      <c r="I49" s="1560"/>
      <c r="J49" s="1548"/>
      <c r="K49" s="1549"/>
      <c r="L49" s="1550"/>
      <c r="M49" s="1551"/>
    </row>
    <row r="50" spans="2:13">
      <c r="B50" s="1562" t="s">
        <v>267</v>
      </c>
      <c r="C50" s="1563"/>
      <c r="D50" s="1563"/>
      <c r="E50" s="1564"/>
      <c r="F50" s="1565">
        <v>112.5</v>
      </c>
      <c r="G50" s="1566"/>
      <c r="H50" s="1567">
        <v>135</v>
      </c>
      <c r="I50" s="1566"/>
      <c r="J50" s="1565"/>
      <c r="K50" s="1566"/>
      <c r="L50" s="1567"/>
      <c r="M50" s="1568"/>
    </row>
    <row r="51" spans="2:13">
      <c r="B51" s="1569" t="s">
        <v>268</v>
      </c>
      <c r="C51" s="1570"/>
      <c r="D51" s="1570"/>
      <c r="E51" s="1571"/>
      <c r="F51" s="1572"/>
      <c r="G51" s="1573"/>
      <c r="H51" s="1574"/>
      <c r="I51" s="1573"/>
      <c r="J51" s="1572"/>
      <c r="K51" s="1573"/>
      <c r="L51" s="1574"/>
      <c r="M51" s="1575"/>
    </row>
    <row r="52" spans="2:13">
      <c r="B52" s="1545" t="s">
        <v>269</v>
      </c>
      <c r="C52" s="1546"/>
      <c r="D52" s="1546"/>
      <c r="E52" s="1547"/>
      <c r="F52" s="1548">
        <v>37.5</v>
      </c>
      <c r="G52" s="1549"/>
      <c r="H52" s="1550">
        <v>45</v>
      </c>
      <c r="I52" s="1549"/>
      <c r="J52" s="1548"/>
      <c r="K52" s="1549"/>
      <c r="L52" s="1550"/>
      <c r="M52" s="1551"/>
    </row>
    <row r="53" spans="2:13">
      <c r="B53" s="1545" t="s">
        <v>143</v>
      </c>
      <c r="C53" s="1546"/>
      <c r="D53" s="1546"/>
      <c r="E53" s="1547"/>
      <c r="F53" s="1548">
        <v>7.35</v>
      </c>
      <c r="G53" s="1549"/>
      <c r="H53" s="1550">
        <v>9</v>
      </c>
      <c r="I53" s="1549"/>
      <c r="J53" s="1548"/>
      <c r="K53" s="1549"/>
      <c r="L53" s="1550"/>
      <c r="M53" s="1551"/>
    </row>
    <row r="54" spans="2:13">
      <c r="B54" s="1545" t="s">
        <v>270</v>
      </c>
      <c r="C54" s="1546"/>
      <c r="D54" s="1546"/>
      <c r="E54" s="1547"/>
      <c r="F54" s="1548">
        <v>7.5</v>
      </c>
      <c r="G54" s="1549"/>
      <c r="H54" s="1550">
        <v>7.5</v>
      </c>
      <c r="I54" s="1549"/>
      <c r="J54" s="1548"/>
      <c r="K54" s="1549"/>
      <c r="L54" s="1550"/>
      <c r="M54" s="1551"/>
    </row>
    <row r="55" spans="2:13">
      <c r="B55" s="1545" t="s">
        <v>199</v>
      </c>
      <c r="C55" s="1546"/>
      <c r="D55" s="1546"/>
      <c r="E55" s="1547"/>
      <c r="F55" s="1548">
        <v>22.5</v>
      </c>
      <c r="G55" s="1549"/>
      <c r="H55" s="1550">
        <v>26.25</v>
      </c>
      <c r="I55" s="1549"/>
      <c r="J55" s="1548"/>
      <c r="K55" s="1549"/>
      <c r="L55" s="1550"/>
      <c r="M55" s="1551"/>
    </row>
    <row r="56" spans="2:13">
      <c r="B56" s="1545" t="s">
        <v>198</v>
      </c>
      <c r="C56" s="1546"/>
      <c r="D56" s="1546"/>
      <c r="E56" s="1547"/>
      <c r="F56" s="1548">
        <v>11.25</v>
      </c>
      <c r="G56" s="1549"/>
      <c r="H56" s="1550">
        <v>13.5</v>
      </c>
      <c r="I56" s="1549"/>
      <c r="J56" s="1548"/>
      <c r="K56" s="1549"/>
      <c r="L56" s="1550"/>
      <c r="M56" s="1551"/>
    </row>
    <row r="57" spans="2:13">
      <c r="B57" s="1545" t="s">
        <v>271</v>
      </c>
      <c r="C57" s="1546"/>
      <c r="D57" s="1546"/>
      <c r="E57" s="1547"/>
      <c r="F57" s="1559">
        <v>22.5</v>
      </c>
      <c r="G57" s="1560"/>
      <c r="H57" s="1561" t="s">
        <v>272</v>
      </c>
      <c r="I57" s="1560"/>
      <c r="J57" s="1559"/>
      <c r="K57" s="1560"/>
      <c r="L57" s="1550"/>
      <c r="M57" s="1551"/>
    </row>
    <row r="58" spans="2:13">
      <c r="B58" s="1545" t="s">
        <v>206</v>
      </c>
      <c r="C58" s="1546"/>
      <c r="D58" s="1546"/>
      <c r="E58" s="1547"/>
      <c r="F58" s="1548">
        <v>30</v>
      </c>
      <c r="G58" s="1549"/>
      <c r="H58" s="1550">
        <v>33.75</v>
      </c>
      <c r="I58" s="1549"/>
      <c r="J58" s="1548"/>
      <c r="K58" s="1549"/>
      <c r="L58" s="1550"/>
      <c r="M58" s="1551"/>
    </row>
    <row r="59" spans="2:13">
      <c r="B59" s="1552" t="s">
        <v>273</v>
      </c>
      <c r="C59" s="1553"/>
      <c r="D59" s="1553"/>
      <c r="E59" s="1554"/>
      <c r="F59" s="1555">
        <v>7.5</v>
      </c>
      <c r="G59" s="1556"/>
      <c r="H59" s="1557">
        <v>11.25</v>
      </c>
      <c r="I59" s="1556"/>
      <c r="J59" s="1555"/>
      <c r="K59" s="1556"/>
      <c r="L59" s="1557"/>
      <c r="M59" s="1558"/>
    </row>
    <row r="60" spans="2:13">
      <c r="B60" s="1545" t="s">
        <v>215</v>
      </c>
      <c r="C60" s="1546"/>
      <c r="D60" s="1546"/>
      <c r="E60" s="1547"/>
      <c r="F60" s="1548">
        <v>0.3</v>
      </c>
      <c r="G60" s="1549"/>
      <c r="H60" s="1550">
        <v>0.3</v>
      </c>
      <c r="I60" s="1549"/>
      <c r="J60" s="1548"/>
      <c r="K60" s="1549"/>
      <c r="L60" s="1550"/>
      <c r="M60" s="1551"/>
    </row>
    <row r="61" spans="2:13">
      <c r="B61" s="1552" t="s">
        <v>274</v>
      </c>
      <c r="C61" s="1553"/>
      <c r="D61" s="1553"/>
      <c r="E61" s="1554"/>
      <c r="F61" s="1555">
        <v>0.9</v>
      </c>
      <c r="G61" s="1556"/>
      <c r="H61" s="1557">
        <v>0.9</v>
      </c>
      <c r="I61" s="1556"/>
      <c r="J61" s="1555"/>
      <c r="K61" s="1556"/>
      <c r="L61" s="1557"/>
      <c r="M61" s="1558"/>
    </row>
    <row r="62" spans="2:13">
      <c r="B62" s="1545" t="s">
        <v>189</v>
      </c>
      <c r="C62" s="1546"/>
      <c r="D62" s="1546"/>
      <c r="E62" s="1547"/>
      <c r="F62" s="1548">
        <v>0.75</v>
      </c>
      <c r="G62" s="1549"/>
      <c r="H62" s="1550">
        <v>1.5</v>
      </c>
      <c r="I62" s="1549"/>
      <c r="J62" s="1548"/>
      <c r="K62" s="1549"/>
      <c r="L62" s="1550"/>
      <c r="M62" s="1551"/>
    </row>
    <row r="63" spans="2:13">
      <c r="B63" s="1552" t="s">
        <v>275</v>
      </c>
      <c r="C63" s="1553"/>
      <c r="D63" s="1553"/>
      <c r="E63" s="1554"/>
      <c r="F63" s="1555">
        <v>3.75</v>
      </c>
      <c r="G63" s="1556"/>
      <c r="H63" s="1557">
        <v>5.25</v>
      </c>
      <c r="I63" s="1556"/>
      <c r="J63" s="1555"/>
      <c r="K63" s="1556"/>
      <c r="L63" s="1557"/>
      <c r="M63" s="1558"/>
    </row>
    <row r="64" spans="2:13">
      <c r="B64" s="1532"/>
      <c r="C64" s="1533"/>
      <c r="D64" s="1533"/>
      <c r="E64" s="1534"/>
      <c r="F64" s="1535"/>
      <c r="G64" s="1536"/>
      <c r="H64" s="1537"/>
      <c r="I64" s="1536"/>
      <c r="J64" s="1535"/>
      <c r="K64" s="1536"/>
      <c r="L64" s="1537"/>
      <c r="M64" s="1538"/>
    </row>
    <row r="68" spans="4:4">
      <c r="D68" s="30"/>
    </row>
  </sheetData>
  <mergeCells count="224">
    <mergeCell ref="B4:P4"/>
    <mergeCell ref="B5:P5"/>
    <mergeCell ref="B6:P6"/>
    <mergeCell ref="B7:C7"/>
    <mergeCell ref="D7:J7"/>
    <mergeCell ref="B8:C8"/>
    <mergeCell ref="D8:J8"/>
    <mergeCell ref="F9:J9"/>
    <mergeCell ref="F10:J10"/>
    <mergeCell ref="B11:C11"/>
    <mergeCell ref="D11:E11"/>
    <mergeCell ref="F11:J11"/>
    <mergeCell ref="B12:C12"/>
    <mergeCell ref="D12:E12"/>
    <mergeCell ref="F12:J12"/>
    <mergeCell ref="B13:C13"/>
    <mergeCell ref="D13:E13"/>
    <mergeCell ref="F13:J13"/>
    <mergeCell ref="B14:C14"/>
    <mergeCell ref="D14:E14"/>
    <mergeCell ref="F14:J14"/>
    <mergeCell ref="B15:C15"/>
    <mergeCell ref="D15:E15"/>
    <mergeCell ref="F15:J15"/>
    <mergeCell ref="B16:C16"/>
    <mergeCell ref="D16:E16"/>
    <mergeCell ref="F16:J16"/>
    <mergeCell ref="B17:C17"/>
    <mergeCell ref="D17:E17"/>
    <mergeCell ref="F17:J17"/>
    <mergeCell ref="B18:C18"/>
    <mergeCell ref="D18:E18"/>
    <mergeCell ref="F18:J18"/>
    <mergeCell ref="B19:C19"/>
    <mergeCell ref="D19:E19"/>
    <mergeCell ref="F19:J19"/>
    <mergeCell ref="B20:C20"/>
    <mergeCell ref="D20:E20"/>
    <mergeCell ref="F20:J20"/>
    <mergeCell ref="B21:C21"/>
    <mergeCell ref="D21:E21"/>
    <mergeCell ref="F21:J21"/>
    <mergeCell ref="B22:C22"/>
    <mergeCell ref="D22:E22"/>
    <mergeCell ref="F22:J22"/>
    <mergeCell ref="B23:C23"/>
    <mergeCell ref="D23:E23"/>
    <mergeCell ref="F23:J23"/>
    <mergeCell ref="B24:C24"/>
    <mergeCell ref="D24:E24"/>
    <mergeCell ref="F24:J24"/>
    <mergeCell ref="B25:C25"/>
    <mergeCell ref="D25:J25"/>
    <mergeCell ref="B27:N27"/>
    <mergeCell ref="B28:N28"/>
    <mergeCell ref="B29:N29"/>
    <mergeCell ref="B30:N30"/>
    <mergeCell ref="B31:E31"/>
    <mergeCell ref="F31:N31"/>
    <mergeCell ref="B32:E32"/>
    <mergeCell ref="F32:I32"/>
    <mergeCell ref="J32:M32"/>
    <mergeCell ref="B33:E33"/>
    <mergeCell ref="F33:G33"/>
    <mergeCell ref="H33:I33"/>
    <mergeCell ref="J33:K33"/>
    <mergeCell ref="L33:M33"/>
    <mergeCell ref="B34:E34"/>
    <mergeCell ref="F34:G34"/>
    <mergeCell ref="H34:I34"/>
    <mergeCell ref="J34:K34"/>
    <mergeCell ref="L34:M34"/>
    <mergeCell ref="B35:E35"/>
    <mergeCell ref="F35:G35"/>
    <mergeCell ref="H35:I35"/>
    <mergeCell ref="J35:K35"/>
    <mergeCell ref="L35:M35"/>
    <mergeCell ref="B36:E36"/>
    <mergeCell ref="F36:G36"/>
    <mergeCell ref="H36:I36"/>
    <mergeCell ref="J36:K36"/>
    <mergeCell ref="L36:M36"/>
    <mergeCell ref="B37:E37"/>
    <mergeCell ref="F37:G37"/>
    <mergeCell ref="H37:I37"/>
    <mergeCell ref="J37:K37"/>
    <mergeCell ref="L37:M37"/>
    <mergeCell ref="B38:E38"/>
    <mergeCell ref="F38:G38"/>
    <mergeCell ref="H38:I38"/>
    <mergeCell ref="J38:K38"/>
    <mergeCell ref="L38:M38"/>
    <mergeCell ref="B39:E39"/>
    <mergeCell ref="F39:G39"/>
    <mergeCell ref="H39:I39"/>
    <mergeCell ref="J39:K39"/>
    <mergeCell ref="L39:M39"/>
    <mergeCell ref="B40:E40"/>
    <mergeCell ref="F40:G40"/>
    <mergeCell ref="H40:I40"/>
    <mergeCell ref="J40:K40"/>
    <mergeCell ref="L40:M40"/>
    <mergeCell ref="B41:E41"/>
    <mergeCell ref="F41:G41"/>
    <mergeCell ref="H41:I41"/>
    <mergeCell ref="J41:K41"/>
    <mergeCell ref="L41:M41"/>
    <mergeCell ref="B42:E42"/>
    <mergeCell ref="F42:G42"/>
    <mergeCell ref="H42:I42"/>
    <mergeCell ref="J42:K42"/>
    <mergeCell ref="L42:M42"/>
    <mergeCell ref="B43:E43"/>
    <mergeCell ref="F43:G43"/>
    <mergeCell ref="H43:I43"/>
    <mergeCell ref="J43:K43"/>
    <mergeCell ref="L43:M43"/>
    <mergeCell ref="B44:E44"/>
    <mergeCell ref="F44:G44"/>
    <mergeCell ref="H44:I44"/>
    <mergeCell ref="J44:K44"/>
    <mergeCell ref="L44:M44"/>
    <mergeCell ref="B45:E45"/>
    <mergeCell ref="F45:G45"/>
    <mergeCell ref="H45:I45"/>
    <mergeCell ref="J45:K45"/>
    <mergeCell ref="L45:M45"/>
    <mergeCell ref="B46:E46"/>
    <mergeCell ref="F46:G46"/>
    <mergeCell ref="H46:I46"/>
    <mergeCell ref="J46:K46"/>
    <mergeCell ref="L46:M46"/>
    <mergeCell ref="B47:E47"/>
    <mergeCell ref="F47:G47"/>
    <mergeCell ref="H47:I47"/>
    <mergeCell ref="J47:K47"/>
    <mergeCell ref="L47:M47"/>
    <mergeCell ref="B48:E48"/>
    <mergeCell ref="F48:G48"/>
    <mergeCell ref="H48:I48"/>
    <mergeCell ref="J48:K48"/>
    <mergeCell ref="L48:M48"/>
    <mergeCell ref="B49:E49"/>
    <mergeCell ref="F49:G49"/>
    <mergeCell ref="H49:I49"/>
    <mergeCell ref="J49:K49"/>
    <mergeCell ref="L49:M49"/>
    <mergeCell ref="B50:E50"/>
    <mergeCell ref="F50:G50"/>
    <mergeCell ref="H50:I50"/>
    <mergeCell ref="J50:K50"/>
    <mergeCell ref="L50:M50"/>
    <mergeCell ref="B51:E51"/>
    <mergeCell ref="F51:G51"/>
    <mergeCell ref="H51:I51"/>
    <mergeCell ref="J51:K51"/>
    <mergeCell ref="L51:M51"/>
    <mergeCell ref="B52:E52"/>
    <mergeCell ref="F52:G52"/>
    <mergeCell ref="H52:I52"/>
    <mergeCell ref="J52:K52"/>
    <mergeCell ref="L52:M52"/>
    <mergeCell ref="B53:E53"/>
    <mergeCell ref="F53:G53"/>
    <mergeCell ref="H53:I53"/>
    <mergeCell ref="J53:K53"/>
    <mergeCell ref="L53:M53"/>
    <mergeCell ref="B54:E54"/>
    <mergeCell ref="F54:G54"/>
    <mergeCell ref="H54:I54"/>
    <mergeCell ref="J54:K54"/>
    <mergeCell ref="L54:M54"/>
    <mergeCell ref="B55:E55"/>
    <mergeCell ref="F55:G55"/>
    <mergeCell ref="H55:I55"/>
    <mergeCell ref="J55:K55"/>
    <mergeCell ref="L55:M55"/>
    <mergeCell ref="B56:E56"/>
    <mergeCell ref="F56:G56"/>
    <mergeCell ref="H56:I56"/>
    <mergeCell ref="J56:K56"/>
    <mergeCell ref="L56:M56"/>
    <mergeCell ref="B57:E57"/>
    <mergeCell ref="F57:G57"/>
    <mergeCell ref="H57:I57"/>
    <mergeCell ref="J57:K57"/>
    <mergeCell ref="L57:M57"/>
    <mergeCell ref="H61:I61"/>
    <mergeCell ref="J61:K61"/>
    <mergeCell ref="L61:M61"/>
    <mergeCell ref="B58:E58"/>
    <mergeCell ref="F58:G58"/>
    <mergeCell ref="H58:I58"/>
    <mergeCell ref="J58:K58"/>
    <mergeCell ref="L58:M58"/>
    <mergeCell ref="B59:E59"/>
    <mergeCell ref="F59:G59"/>
    <mergeCell ref="H59:I59"/>
    <mergeCell ref="J59:K59"/>
    <mergeCell ref="L59:M59"/>
    <mergeCell ref="B64:E64"/>
    <mergeCell ref="F64:G64"/>
    <mergeCell ref="H64:I64"/>
    <mergeCell ref="J64:K64"/>
    <mergeCell ref="L64:M64"/>
    <mergeCell ref="B9:C10"/>
    <mergeCell ref="D9:E10"/>
    <mergeCell ref="B62:E62"/>
    <mergeCell ref="F62:G62"/>
    <mergeCell ref="H62:I62"/>
    <mergeCell ref="J62:K62"/>
    <mergeCell ref="L62:M62"/>
    <mergeCell ref="B63:E63"/>
    <mergeCell ref="F63:G63"/>
    <mergeCell ref="H63:I63"/>
    <mergeCell ref="J63:K63"/>
    <mergeCell ref="L63:M63"/>
    <mergeCell ref="B60:E60"/>
    <mergeCell ref="F60:G60"/>
    <mergeCell ref="H60:I60"/>
    <mergeCell ref="J60:K60"/>
    <mergeCell ref="L60:M60"/>
    <mergeCell ref="B61:E61"/>
    <mergeCell ref="F61:G61"/>
  </mergeCells>
  <pageMargins left="0.25" right="0.25" top="0.75" bottom="0.75" header="0.3" footer="0.3"/>
  <pageSetup paperSize="9"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A114"/>
  <sheetViews>
    <sheetView workbookViewId="0">
      <selection activeCell="D16" sqref="D1:Z1048576"/>
    </sheetView>
  </sheetViews>
  <sheetFormatPr defaultColWidth="9" defaultRowHeight="15"/>
  <sheetData>
    <row r="10" s="25" customFormat="1" ht="24.95" customHeight="1"/>
    <row r="11" s="25" customFormat="1" ht="24.95" customHeight="1"/>
    <row r="12" s="25" customFormat="1" ht="24.95" customHeight="1"/>
    <row r="13" s="25" customFormat="1" ht="24.95" customHeight="1"/>
    <row r="14" s="25" customFormat="1" ht="24.95" customHeight="1"/>
    <row r="15" s="25" customFormat="1" ht="24.95" customHeight="1"/>
    <row r="16" s="25" customFormat="1" ht="24.95" customHeight="1"/>
    <row r="17" s="25" customFormat="1" ht="24.95" customHeight="1"/>
    <row r="18" s="25" customFormat="1" ht="24.95" customHeight="1"/>
    <row r="19" s="25" customFormat="1" ht="24.95" customHeight="1"/>
    <row r="20" s="25" customFormat="1" ht="24.95" customHeight="1"/>
    <row r="21" s="25" customFormat="1" ht="24.95" customHeight="1"/>
    <row r="22" s="25" customFormat="1" ht="24.95" customHeight="1"/>
    <row r="23" s="25" customFormat="1" ht="24.95" customHeight="1"/>
    <row r="24" s="25" customFormat="1" ht="24.95" customHeight="1"/>
    <row r="25" s="25" customFormat="1" ht="24.95" customHeight="1"/>
    <row r="26" s="25" customFormat="1" ht="24.95" customHeight="1"/>
    <row r="27" s="25" customFormat="1" ht="24.95" customHeight="1"/>
    <row r="28" s="25" customFormat="1" ht="24.95" customHeight="1"/>
    <row r="29" s="25" customFormat="1" ht="24.95" customHeight="1"/>
    <row r="30" s="25" customFormat="1" ht="24.95" customHeight="1"/>
    <row r="31" s="25" customFormat="1" ht="24.95" customHeight="1"/>
    <row r="32" s="25" customFormat="1" ht="24.95" customHeight="1"/>
    <row r="33" s="25" customFormat="1" ht="24.95" customHeight="1"/>
    <row r="34" s="25" customFormat="1" ht="24.95" customHeight="1"/>
    <row r="35" s="25" customFormat="1" ht="24.95" customHeight="1"/>
    <row r="36" s="25" customFormat="1" ht="24.95" customHeight="1"/>
    <row r="37" s="25" customFormat="1" ht="24.95" customHeight="1"/>
    <row r="38" s="25" customFormat="1" ht="24.95" customHeight="1"/>
    <row r="39" s="25" customFormat="1" ht="24.95" customHeight="1"/>
    <row r="40" s="25" customFormat="1" ht="24.95" customHeight="1"/>
    <row r="41" s="25" customFormat="1" ht="24.95" customHeight="1"/>
    <row r="42" s="25" customFormat="1" ht="24.95" customHeight="1"/>
    <row r="43" s="25" customFormat="1" ht="24.95" customHeight="1"/>
    <row r="44" s="25" customFormat="1" ht="24.95" customHeight="1"/>
    <row r="45" s="25" customFormat="1" ht="24.95" customHeight="1"/>
    <row r="46" s="25" customFormat="1" ht="24.95" customHeight="1"/>
    <row r="47" s="25" customFormat="1" ht="24.95" customHeight="1"/>
    <row r="48" s="25" customFormat="1" ht="24.95" customHeight="1"/>
    <row r="49" s="25" customFormat="1" ht="24.95" customHeight="1"/>
    <row r="50" s="25" customFormat="1" ht="24.95" customHeight="1"/>
    <row r="51" s="25" customFormat="1" ht="24.95" customHeight="1"/>
    <row r="52" s="25" customFormat="1" ht="24.95" customHeight="1"/>
    <row r="53" s="25" customFormat="1" ht="24.95" customHeight="1"/>
    <row r="54" s="25" customFormat="1" ht="24.95" customHeight="1"/>
    <row r="55" s="25" customFormat="1" ht="24.95" customHeight="1"/>
    <row r="56" s="25" customFormat="1" ht="24.95" customHeight="1"/>
    <row r="57" s="25" customFormat="1" ht="24.95" customHeight="1"/>
    <row r="58" s="25" customFormat="1" ht="24.95" customHeight="1"/>
    <row r="59" s="25" customFormat="1" ht="24.95" customHeight="1"/>
    <row r="60" s="25" customFormat="1" ht="24.95" customHeight="1"/>
    <row r="61" s="25" customFormat="1" ht="24.95" customHeight="1"/>
    <row r="62" s="25" customFormat="1" ht="24.95" customHeight="1"/>
    <row r="63" s="25" customFormat="1" ht="24.95" customHeight="1"/>
    <row r="64" s="25" customFormat="1" ht="24.95" customHeight="1"/>
    <row r="65" s="25" customFormat="1" ht="24.95" customHeight="1"/>
    <row r="66" s="25" customFormat="1" ht="24.95" customHeight="1"/>
    <row r="67" s="25" customFormat="1" ht="24.95" customHeight="1"/>
    <row r="68" s="25" customFormat="1" ht="24.95" customHeight="1"/>
    <row r="69" s="25" customFormat="1" ht="24.95" customHeight="1"/>
    <row r="70" s="25" customFormat="1" ht="24.95" customHeight="1"/>
    <row r="71" s="25" customFormat="1" ht="24.95" customHeight="1"/>
    <row r="72" s="25" customFormat="1" ht="24.95" customHeight="1"/>
    <row r="73" s="25" customFormat="1" ht="24.95" customHeight="1"/>
    <row r="74" s="25" customFormat="1" ht="24.95" customHeight="1"/>
    <row r="75" s="25" customFormat="1" ht="24.95" customHeight="1"/>
    <row r="76" s="25" customFormat="1" ht="24.95" customHeight="1"/>
    <row r="77" s="25" customFormat="1" ht="24.95" customHeight="1"/>
    <row r="78" s="25" customFormat="1" ht="24.95" customHeight="1"/>
    <row r="79" s="25" customFormat="1" ht="24.95" customHeight="1"/>
    <row r="80" s="25" customFormat="1" ht="24.95" customHeight="1"/>
    <row r="81" s="25" customFormat="1" ht="24.95" customHeight="1"/>
    <row r="82" s="25" customFormat="1" ht="24.95" customHeight="1"/>
    <row r="83" s="25" customFormat="1" ht="24.95" customHeight="1"/>
    <row r="84" s="25" customFormat="1" ht="24.95" customHeight="1"/>
    <row r="85" s="25" customFormat="1" ht="24.95" customHeight="1"/>
    <row r="86" s="25" customFormat="1" ht="24.95" customHeight="1"/>
    <row r="87" s="25" customFormat="1" ht="24.95" customHeight="1"/>
    <row r="88" s="25" customFormat="1" ht="24.95" customHeight="1"/>
    <row r="89" s="25" customFormat="1" ht="24.95" customHeight="1"/>
    <row r="90" s="25" customFormat="1" ht="24.95" customHeight="1"/>
    <row r="91" s="25" customFormat="1" ht="24.95" customHeight="1"/>
    <row r="92" s="25" customFormat="1" ht="24.95" customHeight="1"/>
    <row r="93" s="25" customFormat="1" ht="24.95" customHeight="1"/>
    <row r="94" s="25" customFormat="1" ht="24.95" customHeight="1"/>
    <row r="95" s="25" customFormat="1" ht="24.95" customHeight="1"/>
    <row r="96" s="25" customFormat="1" ht="24.95" customHeight="1"/>
    <row r="97" s="25" customFormat="1" ht="24.95" customHeight="1"/>
    <row r="98" s="25" customFormat="1" ht="24.95" customHeight="1"/>
    <row r="99" s="25" customFormat="1" ht="24.95" customHeight="1"/>
    <row r="100" s="25" customFormat="1" ht="24.95" customHeight="1"/>
    <row r="101" s="25" customFormat="1" ht="24.95" customHeight="1"/>
    <row r="102" s="25" customFormat="1" ht="24.95" customHeight="1"/>
    <row r="103" s="25" customFormat="1" ht="24.95" customHeight="1"/>
    <row r="104" s="25" customFormat="1" ht="24.95" customHeight="1"/>
    <row r="105" s="25" customFormat="1" ht="24.95" customHeight="1"/>
    <row r="106" s="25" customFormat="1" ht="24.95" customHeight="1"/>
    <row r="107" s="25" customFormat="1" ht="24.95" customHeight="1"/>
    <row r="108" s="25" customFormat="1" ht="24.95" customHeight="1"/>
    <row r="109" s="25" customFormat="1" ht="24.95" customHeight="1"/>
    <row r="110" s="25" customFormat="1" ht="24.95" customHeight="1"/>
    <row r="111" s="25" customFormat="1" ht="24.95" customHeight="1"/>
    <row r="112" s="25" customFormat="1" ht="24.95" customHeight="1"/>
    <row r="113" s="25" customFormat="1" ht="24.95" customHeight="1"/>
    <row r="114" s="25" customFormat="1" ht="24.95" customHeight="1"/>
  </sheetData>
  <pageMargins left="1" right="1" top="1" bottom="1" header="0.5" footer="0.5"/>
  <pageSetup paperSize="9" scale="33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9:Q154"/>
  <sheetViews>
    <sheetView workbookViewId="0">
      <selection activeCell="P78" sqref="P78"/>
    </sheetView>
  </sheetViews>
  <sheetFormatPr defaultColWidth="9" defaultRowHeight="21"/>
  <cols>
    <col min="2" max="4" width="9.140625"/>
    <col min="5" max="5" width="4.85546875" customWidth="1"/>
    <col min="6" max="6" width="7.85546875" hidden="1" customWidth="1"/>
    <col min="7" max="7" width="9.140625" style="18" hidden="1" customWidth="1"/>
    <col min="8" max="8" width="34" style="19" customWidth="1"/>
    <col min="9" max="9" width="17.7109375" style="20" customWidth="1"/>
    <col min="10" max="10" width="21.85546875" style="21" customWidth="1"/>
    <col min="11" max="11" width="25.28515625" style="21" customWidth="1"/>
    <col min="12" max="12" width="33" style="21" customWidth="1"/>
    <col min="13" max="13" width="18.42578125" style="22" customWidth="1"/>
    <col min="14" max="15" width="9.140625" style="22"/>
    <col min="16" max="16" width="10.7109375" style="22" customWidth="1"/>
    <col min="17" max="17" width="9.140625" style="22"/>
  </cols>
  <sheetData>
    <row r="9" spans="4:4">
      <c r="D9" t="s">
        <v>140</v>
      </c>
    </row>
    <row r="51" spans="10:10">
      <c r="J51" s="9"/>
    </row>
    <row r="152" spans="10:11" ht="26.25">
      <c r="K152" s="23"/>
    </row>
    <row r="153" spans="10:11">
      <c r="J153" s="24"/>
    </row>
    <row r="154" spans="10:11">
      <c r="K154" s="20"/>
    </row>
  </sheetData>
  <sortState ref="H8:H22">
    <sortCondition ref="H8"/>
  </sortState>
  <pageMargins left="0.7" right="0.7" top="0.75" bottom="0.75" header="0.3" footer="0.3"/>
  <pageSetup paperSize="9" scale="26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82"/>
  <sheetViews>
    <sheetView topLeftCell="A88" workbookViewId="0">
      <selection activeCell="L26" sqref="L26"/>
    </sheetView>
  </sheetViews>
  <sheetFormatPr defaultColWidth="9" defaultRowHeight="18.75"/>
  <cols>
    <col min="2" max="2" width="36" style="3" customWidth="1"/>
    <col min="3" max="3" width="12.140625" style="3" customWidth="1"/>
    <col min="4" max="4" width="11.5703125" style="3" customWidth="1"/>
    <col min="5" max="5" width="13.85546875" style="4" customWidth="1"/>
    <col min="6" max="8" width="9.140625" style="3"/>
    <col min="10" max="10" width="21.140625" customWidth="1"/>
  </cols>
  <sheetData>
    <row r="2" spans="2:8">
      <c r="B2" s="5"/>
      <c r="C2" s="6"/>
      <c r="D2" s="6"/>
      <c r="E2" s="7"/>
      <c r="F2" s="6"/>
      <c r="G2" s="6"/>
      <c r="H2" s="6"/>
    </row>
    <row r="3" spans="2:8">
      <c r="B3" s="5" t="s">
        <v>276</v>
      </c>
      <c r="C3" s="5"/>
      <c r="D3" s="5"/>
      <c r="E3" s="8"/>
      <c r="F3" s="6"/>
      <c r="G3" s="6"/>
      <c r="H3" s="6"/>
    </row>
    <row r="4" spans="2:8">
      <c r="B4" s="5"/>
      <c r="C4" s="5"/>
      <c r="D4" s="5"/>
      <c r="E4" s="8"/>
      <c r="F4" s="6"/>
      <c r="G4" s="6"/>
      <c r="H4" s="6"/>
    </row>
    <row r="5" spans="2:8">
      <c r="B5" s="5" t="s">
        <v>277</v>
      </c>
      <c r="C5" s="5">
        <v>25</v>
      </c>
      <c r="D5" s="5"/>
      <c r="E5" s="8"/>
      <c r="F5" s="6"/>
      <c r="G5" s="6"/>
      <c r="H5" s="6"/>
    </row>
    <row r="6" spans="2:8">
      <c r="B6" s="5" t="s">
        <v>278</v>
      </c>
      <c r="C6" s="5" t="s">
        <v>279</v>
      </c>
      <c r="D6" s="5"/>
      <c r="E6" s="8"/>
      <c r="F6" s="6"/>
      <c r="G6" s="6"/>
      <c r="H6" s="6"/>
    </row>
    <row r="7" spans="2:8">
      <c r="B7" s="5" t="s">
        <v>280</v>
      </c>
      <c r="C7" s="5">
        <v>25</v>
      </c>
      <c r="D7" s="5"/>
      <c r="E7" s="8"/>
      <c r="F7" s="6"/>
      <c r="G7" s="6"/>
      <c r="H7" s="6"/>
    </row>
    <row r="8" spans="2:8">
      <c r="B8" s="5" t="s">
        <v>281</v>
      </c>
      <c r="C8" s="5">
        <v>36</v>
      </c>
      <c r="D8" s="5"/>
      <c r="E8" s="8"/>
      <c r="F8" s="6"/>
      <c r="G8" s="6"/>
      <c r="H8" s="6"/>
    </row>
    <row r="9" spans="2:8">
      <c r="B9" s="5" t="s">
        <v>282</v>
      </c>
      <c r="C9" s="5">
        <v>25</v>
      </c>
      <c r="D9" s="5"/>
      <c r="E9" s="8"/>
      <c r="F9" s="6"/>
      <c r="G9" s="6"/>
      <c r="H9" s="6"/>
    </row>
    <row r="10" spans="2:8">
      <c r="B10" s="5" t="s">
        <v>283</v>
      </c>
      <c r="C10" s="5">
        <v>15</v>
      </c>
      <c r="D10" s="5"/>
      <c r="E10" s="8"/>
      <c r="F10" s="6"/>
      <c r="G10" s="6"/>
      <c r="H10" s="6"/>
    </row>
    <row r="11" spans="2:8" s="1" customFormat="1">
      <c r="B11" s="5" t="s">
        <v>284</v>
      </c>
      <c r="C11" s="5">
        <v>12</v>
      </c>
      <c r="D11" s="5"/>
      <c r="E11" s="8"/>
      <c r="F11" s="6"/>
      <c r="G11" s="6"/>
      <c r="H11" s="6"/>
    </row>
    <row r="12" spans="2:8" s="1" customFormat="1">
      <c r="B12" s="9"/>
      <c r="C12" s="9"/>
      <c r="D12" s="9"/>
      <c r="E12" s="10"/>
      <c r="F12" s="11"/>
      <c r="G12" s="11"/>
      <c r="H12" s="11"/>
    </row>
    <row r="13" spans="2:8" s="1" customFormat="1">
      <c r="B13" s="9"/>
      <c r="C13" s="9"/>
      <c r="D13" s="9"/>
      <c r="E13" s="10"/>
      <c r="F13" s="11"/>
      <c r="G13" s="11"/>
      <c r="H13" s="11"/>
    </row>
    <row r="14" spans="2:8" s="1" customFormat="1">
      <c r="B14" s="9" t="s">
        <v>276</v>
      </c>
      <c r="C14" s="9"/>
      <c r="D14" s="9"/>
      <c r="E14" s="10"/>
      <c r="F14" s="11"/>
      <c r="G14" s="11"/>
      <c r="H14" s="11"/>
    </row>
    <row r="15" spans="2:8" s="1" customFormat="1">
      <c r="B15" s="9" t="s">
        <v>285</v>
      </c>
      <c r="C15" s="9">
        <v>60</v>
      </c>
      <c r="D15" s="9"/>
      <c r="E15" s="10"/>
      <c r="F15" s="11"/>
      <c r="G15" s="11"/>
      <c r="H15" s="9"/>
    </row>
    <row r="16" spans="2:8" s="1" customFormat="1">
      <c r="B16" s="9" t="s">
        <v>286</v>
      </c>
      <c r="C16" s="9">
        <v>20</v>
      </c>
      <c r="D16" s="9"/>
      <c r="E16" s="10"/>
      <c r="F16" s="11"/>
      <c r="G16" s="11"/>
      <c r="H16" s="9"/>
    </row>
    <row r="17" spans="2:8" s="1" customFormat="1">
      <c r="B17" s="9" t="s">
        <v>287</v>
      </c>
      <c r="C17" s="9">
        <v>60</v>
      </c>
      <c r="D17" s="9"/>
      <c r="E17" s="10"/>
      <c r="F17" s="11"/>
      <c r="G17" s="11"/>
      <c r="H17" s="9"/>
    </row>
    <row r="18" spans="2:8" s="1" customFormat="1">
      <c r="B18" s="9" t="s">
        <v>288</v>
      </c>
      <c r="C18" s="9">
        <v>15</v>
      </c>
      <c r="D18" s="9"/>
      <c r="E18" s="10"/>
      <c r="F18" s="11"/>
      <c r="G18" s="11"/>
      <c r="H18" s="9"/>
    </row>
    <row r="19" spans="2:8" s="1" customFormat="1">
      <c r="B19" s="9"/>
      <c r="C19" s="9"/>
      <c r="D19" s="9"/>
      <c r="E19" s="10"/>
      <c r="F19" s="11"/>
      <c r="G19" s="11"/>
      <c r="H19" s="9"/>
    </row>
    <row r="20" spans="2:8" s="1" customFormat="1">
      <c r="B20" s="9" t="s">
        <v>289</v>
      </c>
      <c r="C20" s="9"/>
      <c r="D20" s="9"/>
      <c r="E20" s="10"/>
      <c r="F20" s="11"/>
      <c r="G20" s="11"/>
      <c r="H20" s="9"/>
    </row>
    <row r="21" spans="2:8" s="1" customFormat="1">
      <c r="B21" s="9" t="s">
        <v>290</v>
      </c>
      <c r="C21" s="9" t="s">
        <v>291</v>
      </c>
      <c r="D21" s="9"/>
      <c r="E21" s="10"/>
      <c r="F21" s="11"/>
      <c r="G21" s="11"/>
      <c r="H21" s="9"/>
    </row>
    <row r="22" spans="2:8" s="1" customFormat="1">
      <c r="B22" s="9"/>
      <c r="C22" s="9"/>
      <c r="D22" s="9"/>
      <c r="E22" s="10"/>
      <c r="F22" s="11"/>
      <c r="G22" s="11"/>
      <c r="H22" s="9"/>
    </row>
    <row r="23" spans="2:8" s="1" customFormat="1">
      <c r="B23" s="9"/>
      <c r="C23" s="9"/>
      <c r="D23" s="9"/>
      <c r="E23" s="10"/>
      <c r="F23" s="11"/>
      <c r="G23" s="11"/>
      <c r="H23" s="9"/>
    </row>
    <row r="24" spans="2:8" s="1" customFormat="1">
      <c r="B24" s="5" t="s">
        <v>276</v>
      </c>
      <c r="C24" s="5"/>
      <c r="D24" s="5"/>
      <c r="E24" s="8"/>
      <c r="F24" s="6"/>
      <c r="G24" s="6"/>
      <c r="H24" s="5"/>
    </row>
    <row r="25" spans="2:8" s="1" customFormat="1">
      <c r="B25" s="5"/>
      <c r="C25" s="5"/>
      <c r="D25" s="5"/>
      <c r="E25" s="8"/>
      <c r="F25" s="6"/>
      <c r="G25" s="6"/>
      <c r="H25" s="5"/>
    </row>
    <row r="26" spans="2:8">
      <c r="B26" s="6" t="s">
        <v>292</v>
      </c>
      <c r="C26" s="6">
        <v>5</v>
      </c>
      <c r="D26" s="6"/>
      <c r="E26" s="7"/>
      <c r="F26" s="6"/>
      <c r="G26" s="6"/>
      <c r="H26" s="6"/>
    </row>
    <row r="27" spans="2:8">
      <c r="B27" s="6" t="s">
        <v>293</v>
      </c>
      <c r="C27" s="6">
        <v>35</v>
      </c>
      <c r="D27" s="6"/>
      <c r="E27" s="7"/>
      <c r="F27" s="6"/>
      <c r="G27" s="6"/>
      <c r="H27" s="6"/>
    </row>
    <row r="28" spans="2:8">
      <c r="B28" s="6" t="s">
        <v>294</v>
      </c>
      <c r="C28" s="6">
        <v>4.8</v>
      </c>
      <c r="D28" s="6"/>
      <c r="E28" s="7"/>
      <c r="F28" s="6"/>
      <c r="G28" s="6"/>
      <c r="H28" s="6"/>
    </row>
    <row r="29" spans="2:8">
      <c r="B29" s="5" t="s">
        <v>295</v>
      </c>
      <c r="C29" s="5">
        <v>10</v>
      </c>
      <c r="D29" s="5"/>
      <c r="E29" s="8"/>
      <c r="F29" s="6"/>
      <c r="G29" s="6"/>
      <c r="H29" s="6"/>
    </row>
    <row r="30" spans="2:8">
      <c r="B30" s="5" t="s">
        <v>296</v>
      </c>
      <c r="C30" s="5">
        <v>270</v>
      </c>
      <c r="D30" s="5"/>
      <c r="E30" s="8"/>
      <c r="F30" s="6"/>
      <c r="G30" s="6"/>
      <c r="H30" s="6"/>
    </row>
    <row r="31" spans="2:8">
      <c r="B31" s="5" t="s">
        <v>297</v>
      </c>
      <c r="C31" s="5">
        <v>10</v>
      </c>
      <c r="D31" s="5"/>
      <c r="E31" s="8"/>
      <c r="F31" s="6"/>
      <c r="G31" s="6"/>
      <c r="H31" s="6"/>
    </row>
    <row r="32" spans="2:8">
      <c r="B32" s="5"/>
      <c r="C32" s="5"/>
      <c r="D32" s="5"/>
      <c r="E32" s="8"/>
      <c r="F32" s="6"/>
      <c r="G32" s="6"/>
      <c r="H32" s="6"/>
    </row>
    <row r="33" spans="2:8">
      <c r="B33" s="12"/>
      <c r="C33" s="12"/>
      <c r="D33" s="12"/>
      <c r="E33" s="13"/>
    </row>
    <row r="34" spans="2:8">
      <c r="B34" s="12"/>
      <c r="C34" s="12"/>
      <c r="D34" s="12"/>
      <c r="E34" s="13"/>
    </row>
    <row r="37" spans="2:8">
      <c r="B37" s="12"/>
      <c r="C37" s="12"/>
      <c r="D37" s="12"/>
      <c r="E37" s="13"/>
    </row>
    <row r="38" spans="2:8">
      <c r="B38" s="12"/>
      <c r="C38" s="12"/>
      <c r="D38" s="12"/>
      <c r="E38" s="13"/>
    </row>
    <row r="39" spans="2:8">
      <c r="B39" s="12"/>
      <c r="C39" s="12"/>
      <c r="D39" s="12"/>
      <c r="E39" s="13"/>
    </row>
    <row r="42" spans="2:8">
      <c r="B42" s="12"/>
      <c r="C42" s="12"/>
      <c r="D42" s="12"/>
    </row>
    <row r="43" spans="2:8">
      <c r="B43" s="12"/>
      <c r="C43" s="12"/>
      <c r="D43" s="12"/>
    </row>
    <row r="44" spans="2:8">
      <c r="B44" s="12"/>
      <c r="C44" s="12"/>
      <c r="D44" s="12"/>
    </row>
    <row r="45" spans="2:8">
      <c r="B45" s="12"/>
      <c r="C45" s="12"/>
      <c r="D45" s="12"/>
    </row>
    <row r="48" spans="2:8">
      <c r="B48" s="5"/>
      <c r="C48" s="5"/>
      <c r="D48" s="5"/>
      <c r="E48" s="7"/>
      <c r="F48" s="6"/>
      <c r="G48" s="6"/>
      <c r="H48" s="6"/>
    </row>
    <row r="49" spans="2:8">
      <c r="B49" s="5"/>
      <c r="C49" s="5"/>
      <c r="D49" s="5"/>
      <c r="E49" s="7"/>
      <c r="F49" s="6"/>
      <c r="G49" s="6"/>
      <c r="H49" s="6"/>
    </row>
    <row r="50" spans="2:8">
      <c r="B50" s="5"/>
      <c r="C50" s="5"/>
      <c r="D50" s="5"/>
      <c r="E50" s="7"/>
      <c r="F50" s="6"/>
      <c r="G50" s="6"/>
      <c r="H50" s="6"/>
    </row>
    <row r="51" spans="2:8">
      <c r="B51" s="5"/>
      <c r="C51" s="5"/>
      <c r="D51" s="5"/>
      <c r="E51" s="7"/>
      <c r="F51" s="6"/>
      <c r="G51" s="6"/>
      <c r="H51" s="6"/>
    </row>
    <row r="52" spans="2:8">
      <c r="B52" s="5"/>
      <c r="C52" s="5"/>
      <c r="D52" s="5"/>
      <c r="E52" s="7"/>
      <c r="F52" s="6"/>
      <c r="G52" s="6"/>
      <c r="H52" s="6"/>
    </row>
    <row r="53" spans="2:8">
      <c r="B53" s="5"/>
      <c r="C53" s="5"/>
      <c r="D53" s="5"/>
      <c r="E53" s="7"/>
      <c r="F53" s="6"/>
      <c r="G53" s="6"/>
      <c r="H53" s="6"/>
    </row>
    <row r="54" spans="2:8">
      <c r="B54" s="5"/>
      <c r="C54" s="5"/>
      <c r="D54" s="5"/>
      <c r="E54" s="7"/>
      <c r="F54" s="6"/>
      <c r="G54" s="6"/>
      <c r="H54" s="6"/>
    </row>
    <row r="58" spans="2:8">
      <c r="B58" s="12"/>
      <c r="C58" s="12"/>
      <c r="D58" s="12"/>
      <c r="E58" s="13"/>
      <c r="F58" s="12"/>
      <c r="G58" s="12"/>
      <c r="H58" s="12"/>
    </row>
    <row r="59" spans="2:8">
      <c r="B59" s="12"/>
      <c r="C59" s="12"/>
      <c r="D59" s="12"/>
      <c r="E59" s="13"/>
      <c r="F59" s="12"/>
      <c r="G59" s="12"/>
      <c r="H59" s="12"/>
    </row>
    <row r="60" spans="2:8">
      <c r="B60" s="12"/>
      <c r="C60" s="12"/>
      <c r="D60" s="12"/>
      <c r="E60" s="13"/>
      <c r="F60" s="12"/>
      <c r="G60" s="12"/>
      <c r="H60" s="12"/>
    </row>
    <row r="61" spans="2:8">
      <c r="B61" s="12"/>
      <c r="C61" s="12"/>
      <c r="D61" s="12"/>
      <c r="E61" s="13"/>
      <c r="F61" s="12"/>
      <c r="G61" s="12"/>
      <c r="H61" s="12"/>
    </row>
    <row r="62" spans="2:8">
      <c r="B62" s="12"/>
      <c r="C62" s="12"/>
      <c r="D62" s="12"/>
      <c r="E62" s="13"/>
      <c r="F62" s="12"/>
      <c r="G62" s="12"/>
      <c r="H62" s="12"/>
    </row>
    <row r="65" spans="2:8">
      <c r="B65" s="5"/>
      <c r="C65" s="5"/>
      <c r="D65" s="5"/>
      <c r="E65" s="8"/>
      <c r="F65" s="6"/>
      <c r="G65" s="6"/>
      <c r="H65" s="6"/>
    </row>
    <row r="66" spans="2:8">
      <c r="B66" s="5"/>
      <c r="C66" s="5"/>
      <c r="D66" s="5"/>
      <c r="E66" s="8"/>
      <c r="F66" s="6"/>
      <c r="G66" s="6"/>
      <c r="H66" s="6"/>
    </row>
    <row r="67" spans="2:8">
      <c r="B67" s="5"/>
      <c r="C67" s="5"/>
      <c r="D67" s="5"/>
      <c r="E67" s="8"/>
      <c r="F67" s="6"/>
      <c r="G67" s="6"/>
      <c r="H67" s="6"/>
    </row>
    <row r="68" spans="2:8">
      <c r="B68" s="5"/>
      <c r="C68" s="5"/>
      <c r="D68" s="5"/>
      <c r="E68" s="8"/>
      <c r="F68" s="6"/>
      <c r="G68" s="6"/>
      <c r="H68" s="6"/>
    </row>
    <row r="69" spans="2:8">
      <c r="B69" s="5"/>
      <c r="C69" s="5"/>
      <c r="D69" s="5"/>
      <c r="E69" s="8"/>
      <c r="F69" s="6"/>
      <c r="G69" s="6"/>
      <c r="H69" s="6"/>
    </row>
    <row r="70" spans="2:8">
      <c r="B70" s="5"/>
      <c r="C70" s="5"/>
      <c r="D70" s="5"/>
      <c r="E70" s="8"/>
      <c r="F70" s="6"/>
      <c r="G70" s="6"/>
      <c r="H70" s="6"/>
    </row>
    <row r="71" spans="2:8">
      <c r="B71" s="5"/>
      <c r="C71" s="5"/>
      <c r="D71" s="5"/>
      <c r="E71" s="8"/>
      <c r="F71" s="6"/>
      <c r="G71" s="6"/>
      <c r="H71" s="6"/>
    </row>
    <row r="72" spans="2:8">
      <c r="B72" s="5"/>
      <c r="C72" s="5"/>
      <c r="D72" s="5"/>
      <c r="E72" s="8"/>
      <c r="F72" s="6"/>
      <c r="G72" s="6"/>
      <c r="H72" s="6"/>
    </row>
    <row r="73" spans="2:8">
      <c r="B73" s="5"/>
      <c r="C73" s="5"/>
      <c r="D73" s="5"/>
      <c r="E73" s="8"/>
      <c r="F73" s="6"/>
      <c r="G73" s="6"/>
      <c r="H73" s="6"/>
    </row>
    <row r="74" spans="2:8">
      <c r="B74" s="5"/>
      <c r="C74" s="5"/>
      <c r="D74" s="5"/>
      <c r="E74" s="8"/>
      <c r="F74" s="6"/>
      <c r="G74" s="6"/>
      <c r="H74" s="6"/>
    </row>
    <row r="75" spans="2:8">
      <c r="B75" s="5"/>
      <c r="C75" s="5"/>
      <c r="D75" s="5"/>
      <c r="E75" s="8"/>
      <c r="F75" s="6"/>
      <c r="G75" s="6"/>
      <c r="H75" s="6"/>
    </row>
    <row r="78" spans="2:8">
      <c r="B78" s="12"/>
      <c r="C78" s="12"/>
      <c r="D78" s="12"/>
      <c r="E78" s="13"/>
      <c r="F78" s="12"/>
      <c r="G78" s="12"/>
      <c r="H78" s="12"/>
    </row>
    <row r="79" spans="2:8">
      <c r="B79" s="12"/>
      <c r="C79" s="12"/>
      <c r="D79" s="12"/>
      <c r="E79" s="13"/>
      <c r="F79" s="12"/>
      <c r="G79" s="12"/>
      <c r="H79" s="12"/>
    </row>
    <row r="80" spans="2:8">
      <c r="B80" s="12"/>
      <c r="C80" s="12"/>
      <c r="D80" s="12"/>
      <c r="E80" s="13"/>
      <c r="F80" s="12"/>
      <c r="G80" s="12"/>
      <c r="H80" s="12"/>
    </row>
    <row r="81" spans="2:8">
      <c r="B81" s="12"/>
      <c r="C81" s="12"/>
      <c r="D81" s="12"/>
      <c r="E81" s="13"/>
      <c r="F81" s="12"/>
      <c r="G81" s="12"/>
      <c r="H81" s="12"/>
    </row>
    <row r="82" spans="2:8">
      <c r="B82" s="12"/>
      <c r="C82" s="12"/>
      <c r="D82" s="12"/>
      <c r="E82" s="13"/>
      <c r="F82" s="12"/>
      <c r="G82" s="12"/>
      <c r="H82" s="12"/>
    </row>
    <row r="87" spans="2:8">
      <c r="B87" s="5"/>
      <c r="C87" s="5"/>
      <c r="D87" s="5"/>
      <c r="E87" s="8"/>
      <c r="F87" s="5"/>
      <c r="G87" s="5"/>
      <c r="H87" s="5"/>
    </row>
    <row r="88" spans="2:8">
      <c r="B88" s="5"/>
      <c r="C88" s="5"/>
      <c r="D88" s="5"/>
      <c r="E88" s="8"/>
      <c r="F88" s="5"/>
      <c r="G88" s="5"/>
      <c r="H88" s="5"/>
    </row>
    <row r="89" spans="2:8">
      <c r="B89" s="5"/>
      <c r="C89" s="5"/>
      <c r="D89" s="8"/>
      <c r="E89" s="8"/>
      <c r="F89" s="5"/>
      <c r="G89" s="5"/>
      <c r="H89" s="5"/>
    </row>
    <row r="90" spans="2:8">
      <c r="B90" s="5"/>
      <c r="C90" s="5"/>
      <c r="D90" s="8"/>
      <c r="E90" s="8"/>
      <c r="F90" s="5"/>
      <c r="G90" s="5"/>
      <c r="H90" s="5"/>
    </row>
    <row r="91" spans="2:8">
      <c r="B91" s="5"/>
      <c r="C91" s="5"/>
      <c r="D91" s="8"/>
      <c r="E91" s="8"/>
      <c r="F91" s="5"/>
      <c r="G91" s="5"/>
      <c r="H91" s="5"/>
    </row>
    <row r="92" spans="2:8">
      <c r="B92" s="5"/>
      <c r="C92" s="5"/>
      <c r="D92" s="8"/>
      <c r="E92" s="8"/>
      <c r="F92" s="5"/>
      <c r="G92" s="5"/>
      <c r="H92" s="5"/>
    </row>
    <row r="93" spans="2:8">
      <c r="B93" s="5"/>
      <c r="C93" s="5"/>
      <c r="D93" s="8"/>
      <c r="E93" s="8"/>
      <c r="F93" s="5"/>
      <c r="G93" s="5"/>
      <c r="H93" s="5"/>
    </row>
    <row r="94" spans="2:8">
      <c r="B94" s="5"/>
      <c r="C94" s="5"/>
      <c r="D94" s="5"/>
      <c r="E94" s="8"/>
      <c r="F94" s="5"/>
      <c r="G94" s="5"/>
      <c r="H94" s="5"/>
    </row>
    <row r="96" spans="2:8">
      <c r="B96" s="5"/>
      <c r="C96" s="12"/>
      <c r="D96" s="12"/>
    </row>
    <row r="97" spans="2:8">
      <c r="B97" s="12"/>
      <c r="C97" s="12"/>
      <c r="D97" s="12"/>
    </row>
    <row r="98" spans="2:8">
      <c r="B98" s="12"/>
      <c r="C98" s="12"/>
      <c r="D98" s="12"/>
    </row>
    <row r="99" spans="2:8">
      <c r="B99" s="12"/>
      <c r="C99" s="12"/>
      <c r="D99" s="12"/>
    </row>
    <row r="100" spans="2:8">
      <c r="B100" s="12"/>
      <c r="C100" s="12"/>
      <c r="D100" s="12"/>
    </row>
    <row r="101" spans="2:8">
      <c r="B101" s="12"/>
      <c r="C101" s="12"/>
      <c r="D101" s="12"/>
    </row>
    <row r="102" spans="2:8">
      <c r="B102" s="12"/>
      <c r="C102" s="12"/>
      <c r="D102" s="12"/>
    </row>
    <row r="103" spans="2:8">
      <c r="B103" s="12"/>
      <c r="C103" s="12"/>
      <c r="D103" s="12"/>
      <c r="H103" s="12"/>
    </row>
    <row r="106" spans="2:8">
      <c r="B106" s="5"/>
      <c r="C106" s="5"/>
      <c r="D106" s="5"/>
      <c r="E106" s="7"/>
      <c r="F106" s="6"/>
      <c r="G106" s="6"/>
      <c r="H106" s="6"/>
    </row>
    <row r="107" spans="2:8">
      <c r="B107" s="5"/>
      <c r="C107" s="5"/>
      <c r="D107" s="5"/>
      <c r="E107" s="7"/>
      <c r="F107" s="6"/>
      <c r="G107" s="6"/>
      <c r="H107" s="6"/>
    </row>
    <row r="108" spans="2:8">
      <c r="B108" s="5"/>
      <c r="C108" s="5"/>
      <c r="D108" s="5"/>
      <c r="E108" s="7"/>
      <c r="F108" s="6"/>
      <c r="G108" s="6"/>
      <c r="H108" s="6"/>
    </row>
    <row r="109" spans="2:8">
      <c r="B109" s="5"/>
      <c r="C109" s="5"/>
      <c r="D109" s="5"/>
      <c r="E109" s="7"/>
      <c r="F109" s="6"/>
      <c r="G109" s="6"/>
      <c r="H109" s="6"/>
    </row>
    <row r="110" spans="2:8">
      <c r="B110" s="5"/>
      <c r="C110" s="5"/>
      <c r="D110" s="5"/>
      <c r="E110" s="7"/>
      <c r="F110" s="6"/>
      <c r="G110" s="6"/>
      <c r="H110" s="6"/>
    </row>
    <row r="111" spans="2:8">
      <c r="B111" s="5"/>
      <c r="C111" s="5"/>
      <c r="D111" s="5"/>
      <c r="E111" s="7"/>
      <c r="F111" s="6"/>
      <c r="G111" s="6"/>
      <c r="H111" s="6"/>
    </row>
    <row r="112" spans="2:8">
      <c r="B112" s="5"/>
      <c r="C112" s="5"/>
      <c r="D112" s="5"/>
      <c r="E112" s="7"/>
      <c r="F112" s="6"/>
      <c r="G112" s="6"/>
      <c r="H112" s="6"/>
    </row>
    <row r="113" spans="2:8">
      <c r="B113" s="6"/>
      <c r="C113" s="6"/>
      <c r="D113" s="6"/>
      <c r="E113" s="7"/>
      <c r="F113" s="6"/>
      <c r="G113" s="6"/>
      <c r="H113" s="6"/>
    </row>
    <row r="114" spans="2:8">
      <c r="B114" s="5"/>
      <c r="C114" s="5"/>
      <c r="D114" s="5"/>
      <c r="E114" s="8"/>
      <c r="F114" s="5"/>
      <c r="G114" s="5"/>
      <c r="H114" s="5"/>
    </row>
    <row r="115" spans="2:8">
      <c r="B115" s="5"/>
      <c r="C115" s="5"/>
      <c r="D115" s="5"/>
      <c r="E115" s="8"/>
      <c r="F115" s="5"/>
      <c r="G115" s="5"/>
      <c r="H115" s="5"/>
    </row>
    <row r="116" spans="2:8">
      <c r="B116" s="5"/>
      <c r="C116" s="5"/>
      <c r="D116" s="5"/>
      <c r="E116" s="8"/>
      <c r="F116" s="5"/>
      <c r="G116" s="5"/>
      <c r="H116" s="5"/>
    </row>
    <row r="117" spans="2:8">
      <c r="B117" s="5"/>
      <c r="C117" s="5"/>
      <c r="D117" s="5"/>
      <c r="E117" s="8"/>
      <c r="F117" s="5"/>
      <c r="G117" s="5"/>
      <c r="H117" s="5"/>
    </row>
    <row r="120" spans="2:8">
      <c r="B120" s="5"/>
      <c r="C120" s="12"/>
      <c r="D120" s="12"/>
      <c r="E120" s="13"/>
    </row>
    <row r="121" spans="2:8">
      <c r="B121" s="12"/>
      <c r="C121" s="12"/>
      <c r="D121" s="12"/>
      <c r="E121" s="13"/>
    </row>
    <row r="122" spans="2:8">
      <c r="B122" s="12"/>
      <c r="C122" s="12"/>
      <c r="D122" s="12"/>
      <c r="E122" s="13"/>
    </row>
    <row r="124" spans="2:8">
      <c r="B124" s="5"/>
      <c r="C124" s="12"/>
      <c r="D124" s="12"/>
    </row>
    <row r="125" spans="2:8">
      <c r="B125" s="12"/>
      <c r="C125" s="12"/>
      <c r="D125" s="12"/>
    </row>
    <row r="126" spans="2:8">
      <c r="B126" s="5"/>
      <c r="C126" s="5"/>
      <c r="D126" s="5"/>
      <c r="E126" s="8"/>
      <c r="F126" s="5"/>
      <c r="G126" s="5"/>
      <c r="H126" s="5"/>
    </row>
    <row r="127" spans="2:8">
      <c r="B127" s="5"/>
      <c r="C127" s="5"/>
      <c r="D127" s="5"/>
      <c r="E127" s="8"/>
      <c r="F127" s="5"/>
      <c r="G127" s="5"/>
      <c r="H127" s="5"/>
    </row>
    <row r="128" spans="2:8">
      <c r="B128" s="5"/>
      <c r="C128" s="5"/>
      <c r="D128" s="5"/>
      <c r="E128" s="8"/>
      <c r="F128" s="5"/>
      <c r="G128" s="5"/>
      <c r="H128" s="5"/>
    </row>
    <row r="129" spans="2:10">
      <c r="B129" s="5"/>
      <c r="C129" s="5"/>
      <c r="D129" s="5"/>
      <c r="E129" s="8"/>
      <c r="F129" s="5"/>
      <c r="G129" s="5"/>
      <c r="H129" s="5"/>
    </row>
    <row r="130" spans="2:10">
      <c r="B130" s="5"/>
      <c r="C130" s="5"/>
      <c r="D130" s="5"/>
      <c r="E130" s="8"/>
      <c r="F130" s="5"/>
      <c r="G130" s="5"/>
      <c r="H130" s="5"/>
    </row>
    <row r="131" spans="2:10">
      <c r="B131" s="5"/>
      <c r="C131" s="5"/>
      <c r="D131" s="5"/>
      <c r="E131" s="8"/>
      <c r="F131" s="5"/>
      <c r="G131" s="5"/>
      <c r="H131" s="5"/>
    </row>
    <row r="132" spans="2:10">
      <c r="B132" s="5"/>
      <c r="C132" s="5"/>
      <c r="D132" s="5"/>
      <c r="E132" s="8"/>
      <c r="F132" s="5"/>
      <c r="G132" s="5"/>
      <c r="H132" s="5"/>
    </row>
    <row r="133" spans="2:10">
      <c r="B133" s="5"/>
      <c r="C133" s="5"/>
      <c r="D133" s="5"/>
      <c r="E133" s="8"/>
      <c r="F133" s="5"/>
      <c r="G133" s="5"/>
      <c r="H133" s="5"/>
    </row>
    <row r="135" spans="2:10">
      <c r="B135" s="5"/>
      <c r="C135" s="5"/>
      <c r="D135" s="5"/>
      <c r="E135" s="8"/>
      <c r="F135" s="5"/>
      <c r="G135" s="5"/>
      <c r="H135" s="5"/>
    </row>
    <row r="136" spans="2:10">
      <c r="B136" s="5"/>
      <c r="C136" s="5"/>
      <c r="D136" s="5"/>
      <c r="E136" s="8"/>
      <c r="F136" s="5"/>
      <c r="G136" s="5"/>
      <c r="H136" s="5"/>
    </row>
    <row r="137" spans="2:10">
      <c r="B137" s="5"/>
      <c r="C137" s="5"/>
      <c r="D137" s="5"/>
      <c r="E137" s="8"/>
      <c r="F137" s="5"/>
      <c r="G137" s="5"/>
      <c r="H137" s="5"/>
    </row>
    <row r="139" spans="2:10">
      <c r="J139" s="14"/>
    </row>
    <row r="140" spans="2:10">
      <c r="J140" s="15"/>
    </row>
    <row r="141" spans="2:10">
      <c r="J141" s="16"/>
    </row>
    <row r="142" spans="2:10">
      <c r="J142" s="14"/>
    </row>
    <row r="143" spans="2:10">
      <c r="J143" s="14"/>
    </row>
    <row r="165" spans="2:26" s="2" customFormat="1" ht="50.1" customHeight="1">
      <c r="B165" s="12"/>
      <c r="C165" s="12"/>
      <c r="D165" s="12"/>
      <c r="E165" s="13"/>
      <c r="F165" s="12"/>
      <c r="G165" s="12"/>
      <c r="H165" s="12"/>
    </row>
    <row r="166" spans="2:26" s="2" customFormat="1" ht="50.1" customHeight="1">
      <c r="B166" s="12"/>
      <c r="C166" s="12"/>
      <c r="D166" s="12"/>
      <c r="E166" s="13"/>
      <c r="F166" s="12"/>
      <c r="G166" s="12"/>
      <c r="H166" s="12"/>
    </row>
    <row r="167" spans="2:26" s="2" customFormat="1" ht="50.1" customHeight="1">
      <c r="B167" s="12"/>
      <c r="C167" s="12"/>
      <c r="D167" s="12"/>
      <c r="E167" s="13"/>
      <c r="F167" s="12"/>
      <c r="G167" s="12"/>
      <c r="H167" s="12"/>
    </row>
    <row r="168" spans="2:26" s="2" customFormat="1" ht="50.1" customHeight="1">
      <c r="B168" s="12"/>
      <c r="C168" s="12"/>
      <c r="D168" s="12"/>
      <c r="E168" s="13"/>
      <c r="F168" s="12"/>
      <c r="G168" s="12"/>
      <c r="H168" s="12"/>
    </row>
    <row r="169" spans="2:26" s="2" customFormat="1" ht="50.1" customHeight="1">
      <c r="B169" s="12"/>
      <c r="C169" s="12"/>
      <c r="D169" s="12"/>
      <c r="E169" s="13"/>
      <c r="F169" s="12"/>
      <c r="G169" s="12"/>
      <c r="H169" s="12"/>
    </row>
    <row r="170" spans="2:26" s="2" customFormat="1" ht="50.1" customHeight="1">
      <c r="B170" s="12"/>
      <c r="C170" s="12"/>
      <c r="D170" s="12"/>
      <c r="E170" s="13"/>
      <c r="F170" s="12"/>
      <c r="G170" s="12"/>
      <c r="H170" s="12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2:26" s="2" customFormat="1" ht="50.1" customHeight="1">
      <c r="B171" s="12"/>
      <c r="C171" s="12"/>
      <c r="D171" s="12"/>
      <c r="E171" s="13"/>
      <c r="F171" s="12"/>
      <c r="G171" s="12"/>
      <c r="H171" s="12"/>
    </row>
    <row r="172" spans="2:26" s="2" customFormat="1" ht="50.1" customHeight="1">
      <c r="B172" s="12"/>
      <c r="C172" s="12"/>
      <c r="D172" s="12"/>
      <c r="E172" s="13"/>
      <c r="F172" s="12"/>
      <c r="G172" s="12"/>
      <c r="H172" s="12"/>
    </row>
    <row r="173" spans="2:26" s="2" customFormat="1" ht="50.1" customHeight="1">
      <c r="B173" s="12"/>
      <c r="C173" s="12"/>
      <c r="D173" s="12"/>
      <c r="E173" s="13"/>
      <c r="F173" s="12"/>
      <c r="G173" s="12"/>
      <c r="H173" s="12"/>
    </row>
    <row r="174" spans="2:26" s="2" customFormat="1" ht="50.1" customHeight="1">
      <c r="B174" s="12"/>
      <c r="C174" s="12"/>
      <c r="D174" s="12"/>
      <c r="E174" s="13"/>
      <c r="F174" s="12"/>
      <c r="G174" s="12"/>
      <c r="H174" s="12"/>
    </row>
    <row r="175" spans="2:26" s="2" customFormat="1" ht="50.1" customHeight="1">
      <c r="B175" s="12"/>
      <c r="C175" s="12"/>
      <c r="D175" s="12"/>
      <c r="E175" s="13"/>
      <c r="F175" s="12"/>
      <c r="G175" s="12"/>
      <c r="H175" s="12"/>
    </row>
    <row r="176" spans="2:26" ht="36"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3:26" ht="61.5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3:26" ht="61.5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3:26" ht="61.5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3:26" ht="61.5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3:26" ht="61.5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3:26" ht="36"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</sheetData>
  <pageMargins left="0.7" right="0.7" top="0.75" bottom="0.75" header="0.3" footer="0.3"/>
  <pageSetup paperSize="9" scale="18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3" workbookViewId="0">
      <selection activeCell="G31" sqref="G31"/>
    </sheetView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  <pageSetUpPr fitToPage="1"/>
  </sheetPr>
  <dimension ref="H2:AN2646"/>
  <sheetViews>
    <sheetView showWhiteSpace="0" topLeftCell="G1" zoomScale="75" zoomScaleNormal="75" workbookViewId="0">
      <selection activeCell="Q17" sqref="Q17"/>
    </sheetView>
  </sheetViews>
  <sheetFormatPr defaultColWidth="9" defaultRowHeight="21"/>
  <cols>
    <col min="1" max="1" width="9.140625"/>
    <col min="2" max="2" width="46.28515625" customWidth="1"/>
    <col min="3" max="3" width="13.5703125" customWidth="1"/>
    <col min="4" max="4" width="13.85546875" customWidth="1"/>
    <col min="5" max="5" width="14.7109375" customWidth="1"/>
    <col min="6" max="6" width="31.5703125" customWidth="1"/>
    <col min="7" max="7" width="9.140625"/>
    <col min="8" max="8" width="9.28515625" style="15" customWidth="1"/>
    <col min="9" max="9" width="14.42578125" customWidth="1"/>
    <col min="10" max="10" width="21.28515625" customWidth="1"/>
    <col min="11" max="11" width="35.28515625" customWidth="1"/>
    <col min="12" max="12" width="11.42578125" style="25" customWidth="1"/>
    <col min="13" max="13" width="17.5703125" style="25" customWidth="1"/>
    <col min="14" max="14" width="16.42578125" style="25" customWidth="1"/>
    <col min="15" max="15" width="15.42578125" style="25" customWidth="1"/>
    <col min="16" max="16" width="21.7109375" style="25" customWidth="1"/>
    <col min="17" max="17" width="11.42578125" style="25" customWidth="1"/>
    <col min="18" max="18" width="17.5703125" style="25" customWidth="1"/>
    <col min="19" max="19" width="10.5703125" style="25" customWidth="1"/>
    <col min="20" max="20" width="17.28515625" customWidth="1"/>
    <col min="21" max="21" width="17" hidden="1" customWidth="1"/>
    <col min="22" max="22" width="17.7109375" style="1369" customWidth="1"/>
    <col min="23" max="23" width="14.140625" style="1370" customWidth="1"/>
    <col min="24" max="24" width="13.5703125" style="1370" customWidth="1"/>
    <col min="25" max="25" width="13.140625" style="1371" customWidth="1"/>
    <col min="26" max="26" width="13.42578125" customWidth="1"/>
    <col min="27" max="27" width="10.5703125" customWidth="1"/>
    <col min="28" max="28" width="12.28515625" customWidth="1"/>
    <col min="29" max="29" width="14" customWidth="1"/>
    <col min="30" max="30" width="14.5703125" customWidth="1"/>
    <col min="31" max="31" width="10.85546875" customWidth="1"/>
    <col min="32" max="42" width="9.28515625" customWidth="1"/>
    <col min="47" max="47" width="15.28515625" customWidth="1"/>
    <col min="49" max="49" width="14.7109375" customWidth="1"/>
    <col min="53" max="53" width="13.85546875" customWidth="1"/>
  </cols>
  <sheetData>
    <row r="2" spans="8:33" ht="24.95" customHeight="1">
      <c r="H2" s="1372"/>
      <c r="I2" s="518" t="s">
        <v>0</v>
      </c>
      <c r="J2" s="504"/>
      <c r="K2" s="504"/>
      <c r="L2" s="1374"/>
      <c r="M2" s="1375"/>
      <c r="N2" s="1375"/>
      <c r="O2" s="1375"/>
      <c r="P2" s="1376"/>
      <c r="Q2" s="1376"/>
      <c r="R2" s="1408"/>
      <c r="S2" s="1375"/>
      <c r="T2" s="1025"/>
      <c r="U2" s="1025"/>
      <c r="V2" s="1078"/>
      <c r="W2" s="1025"/>
      <c r="X2" s="1025"/>
      <c r="Y2" s="1109"/>
    </row>
    <row r="3" spans="8:33" ht="24.95" customHeight="1">
      <c r="H3" s="1372"/>
      <c r="I3" s="1027" t="s">
        <v>45</v>
      </c>
      <c r="J3" s="1028"/>
      <c r="K3" s="1028"/>
      <c r="L3" s="437" t="s">
        <v>2</v>
      </c>
      <c r="M3" s="438"/>
      <c r="N3" s="439" t="s">
        <v>3</v>
      </c>
      <c r="O3" s="440"/>
      <c r="P3" s="537" t="s">
        <v>4</v>
      </c>
      <c r="Q3" s="537"/>
      <c r="R3" s="1192"/>
      <c r="S3" s="440" t="s">
        <v>5</v>
      </c>
      <c r="T3" s="1080"/>
      <c r="U3" s="1080"/>
      <c r="V3" s="1079" t="s">
        <v>6</v>
      </c>
      <c r="W3" s="1032"/>
      <c r="X3" s="1080"/>
      <c r="Y3" s="1260"/>
    </row>
    <row r="4" spans="8:33" ht="24.95" customHeight="1">
      <c r="H4" s="1372"/>
      <c r="I4" s="495" t="s">
        <v>7</v>
      </c>
      <c r="J4" s="505"/>
      <c r="K4" s="515"/>
      <c r="L4" s="444" t="s">
        <v>8</v>
      </c>
      <c r="M4" s="445" t="s">
        <v>9</v>
      </c>
      <c r="N4" s="441" t="s">
        <v>10</v>
      </c>
      <c r="O4" s="446" t="s">
        <v>11</v>
      </c>
      <c r="P4" s="444" t="s">
        <v>12</v>
      </c>
      <c r="Q4" s="539"/>
      <c r="R4" s="931" t="s">
        <v>13</v>
      </c>
      <c r="S4" s="541" t="s">
        <v>14</v>
      </c>
      <c r="T4" s="1247" t="s">
        <v>15</v>
      </c>
      <c r="U4" s="1246"/>
      <c r="V4" s="1083" t="s">
        <v>17</v>
      </c>
      <c r="W4" s="506" t="s">
        <v>18</v>
      </c>
      <c r="X4" s="1084" t="s">
        <v>19</v>
      </c>
      <c r="Y4" s="506" t="s">
        <v>20</v>
      </c>
    </row>
    <row r="5" spans="8:33" ht="24.95" customHeight="1">
      <c r="H5" s="1372"/>
      <c r="I5" s="447"/>
      <c r="J5" s="447"/>
      <c r="K5" s="448"/>
      <c r="L5" s="1174"/>
      <c r="M5" s="1175"/>
      <c r="N5" s="1175"/>
      <c r="O5" s="1175"/>
      <c r="P5" s="1176"/>
      <c r="Q5" s="1176"/>
      <c r="R5" s="1214"/>
      <c r="S5" s="1175"/>
      <c r="T5" s="1086"/>
      <c r="U5" s="1086"/>
      <c r="V5" s="1195"/>
      <c r="W5" s="1086"/>
      <c r="X5" s="1086"/>
      <c r="Y5" s="1196"/>
    </row>
    <row r="6" spans="8:33" ht="24.95" customHeight="1">
      <c r="H6" s="1372"/>
      <c r="I6" s="450" t="s">
        <v>21</v>
      </c>
      <c r="J6" s="451"/>
      <c r="K6" s="452"/>
      <c r="L6" s="1377"/>
      <c r="M6" s="1378"/>
      <c r="N6" s="1378"/>
      <c r="O6" s="1378"/>
      <c r="P6" s="1379"/>
      <c r="Q6" s="1379"/>
      <c r="R6" s="1416"/>
      <c r="S6" s="1378"/>
      <c r="T6" s="1076"/>
      <c r="U6" s="1076"/>
      <c r="V6" s="1040"/>
      <c r="W6" s="1039"/>
      <c r="X6" s="1039"/>
      <c r="Y6" s="1113"/>
    </row>
    <row r="7" spans="8:33" ht="24.95" customHeight="1">
      <c r="H7" s="1373">
        <v>222</v>
      </c>
      <c r="I7" s="480" t="s">
        <v>46</v>
      </c>
      <c r="J7" s="481"/>
      <c r="K7" s="482"/>
      <c r="L7" s="299">
        <v>230</v>
      </c>
      <c r="M7" s="1380">
        <v>25.02</v>
      </c>
      <c r="N7" s="1381">
        <v>27.28</v>
      </c>
      <c r="O7" s="1382">
        <v>36.18</v>
      </c>
      <c r="P7" s="299">
        <v>356.34</v>
      </c>
      <c r="Q7" s="1379"/>
      <c r="R7" s="1417">
        <v>0.25</v>
      </c>
      <c r="S7" s="1381">
        <v>7.05</v>
      </c>
      <c r="T7" s="1096">
        <v>175</v>
      </c>
      <c r="U7" s="1159"/>
      <c r="V7" s="1197">
        <v>245.86500000000001</v>
      </c>
      <c r="W7" s="1096">
        <v>224.66</v>
      </c>
      <c r="X7" s="1096">
        <v>42.36</v>
      </c>
      <c r="Y7" s="1198">
        <v>1.1034999999999999</v>
      </c>
      <c r="Z7" s="1097"/>
      <c r="AA7" s="1097"/>
      <c r="AB7" s="1262"/>
      <c r="AC7" s="1262"/>
    </row>
    <row r="8" spans="8:33" ht="24.95" customHeight="1">
      <c r="H8" s="1373" t="s">
        <v>47</v>
      </c>
      <c r="I8" s="464" t="s">
        <v>48</v>
      </c>
      <c r="J8" s="465"/>
      <c r="K8" s="466"/>
      <c r="L8" s="1383">
        <v>20</v>
      </c>
      <c r="M8" s="1384">
        <v>0.09</v>
      </c>
      <c r="N8" s="1385"/>
      <c r="O8" s="1386">
        <v>12.8</v>
      </c>
      <c r="P8" s="1383">
        <v>52.26</v>
      </c>
      <c r="Q8" s="1379"/>
      <c r="R8" s="1417"/>
      <c r="S8" s="1381">
        <v>7.12</v>
      </c>
      <c r="T8" s="1096"/>
      <c r="U8" s="1159"/>
      <c r="V8" s="1197">
        <v>3.4350000000000001</v>
      </c>
      <c r="W8" s="1096">
        <v>2.44</v>
      </c>
      <c r="X8" s="1096">
        <v>1.24</v>
      </c>
      <c r="Y8" s="1198">
        <v>0.98650000000000004</v>
      </c>
      <c r="Z8" s="1"/>
      <c r="AA8" s="1097"/>
    </row>
    <row r="9" spans="8:33" ht="24.95" customHeight="1">
      <c r="H9" s="1373">
        <v>377</v>
      </c>
      <c r="I9" s="1387" t="s">
        <v>49</v>
      </c>
      <c r="J9" s="472"/>
      <c r="K9" s="455"/>
      <c r="L9" s="487">
        <v>200</v>
      </c>
      <c r="M9" s="488">
        <v>0.13</v>
      </c>
      <c r="N9" s="489">
        <v>0.02</v>
      </c>
      <c r="O9" s="490">
        <v>15.2</v>
      </c>
      <c r="P9" s="487">
        <v>62</v>
      </c>
      <c r="Q9" s="586"/>
      <c r="R9" s="554"/>
      <c r="S9" s="556">
        <v>0.83</v>
      </c>
      <c r="T9" s="10"/>
      <c r="U9" s="555"/>
      <c r="V9" s="554">
        <v>14.2</v>
      </c>
      <c r="W9" s="556">
        <v>4.4000000000000004</v>
      </c>
      <c r="X9" s="556">
        <v>2.4</v>
      </c>
      <c r="Y9" s="610">
        <v>0.36</v>
      </c>
      <c r="Z9" s="1446"/>
      <c r="AA9" s="1"/>
    </row>
    <row r="10" spans="8:33" ht="24.95" customHeight="1">
      <c r="H10" s="1373"/>
      <c r="I10" s="464" t="s">
        <v>26</v>
      </c>
      <c r="J10" s="465"/>
      <c r="K10" s="465"/>
      <c r="L10" s="279">
        <v>50</v>
      </c>
      <c r="M10" s="280">
        <v>3.94</v>
      </c>
      <c r="N10" s="281">
        <v>0.5</v>
      </c>
      <c r="O10" s="282">
        <v>24.15</v>
      </c>
      <c r="P10" s="279">
        <v>116.9</v>
      </c>
      <c r="Q10" s="352"/>
      <c r="R10" s="353">
        <v>0.05</v>
      </c>
      <c r="S10" s="282"/>
      <c r="T10" s="281"/>
      <c r="U10" s="282"/>
      <c r="V10" s="353">
        <v>11.5</v>
      </c>
      <c r="W10" s="281">
        <v>43.5</v>
      </c>
      <c r="X10" s="281">
        <v>16.5</v>
      </c>
      <c r="Y10" s="411">
        <v>0.55000000000000004</v>
      </c>
      <c r="AA10" s="1370"/>
      <c r="AB10" s="1370"/>
      <c r="AC10" s="1370"/>
      <c r="AD10" s="1370"/>
      <c r="AE10" s="1370"/>
      <c r="AF10" s="1370"/>
      <c r="AG10" s="1370"/>
    </row>
    <row r="11" spans="8:33" ht="24.95" customHeight="1">
      <c r="H11" s="1373"/>
      <c r="I11" s="471"/>
      <c r="J11" s="473"/>
      <c r="K11" s="466"/>
      <c r="L11" s="1388">
        <f>SUM(L7:L10)</f>
        <v>500</v>
      </c>
      <c r="M11" s="1384"/>
      <c r="N11" s="1385"/>
      <c r="O11" s="1386"/>
      <c r="P11" s="1383"/>
      <c r="Q11" s="1379"/>
      <c r="R11" s="1418"/>
      <c r="S11" s="1385"/>
      <c r="T11" s="1088"/>
      <c r="U11" s="1162"/>
      <c r="V11" s="1249"/>
      <c r="W11" s="1090"/>
      <c r="X11" s="1090"/>
      <c r="Y11" s="1263"/>
      <c r="AA11" s="1370"/>
      <c r="AB11" s="1370"/>
      <c r="AC11" s="1370"/>
      <c r="AD11" s="1370"/>
      <c r="AE11" s="1370"/>
      <c r="AF11" s="1370"/>
      <c r="AG11" s="1370"/>
    </row>
    <row r="12" spans="8:33" ht="24.95" customHeight="1">
      <c r="H12" s="1373"/>
      <c r="I12" s="474"/>
      <c r="J12" s="475"/>
      <c r="K12" s="475" t="s">
        <v>27</v>
      </c>
      <c r="L12" s="1389"/>
      <c r="M12" s="1390">
        <f>SUM(M7:M11)</f>
        <v>29.18</v>
      </c>
      <c r="N12" s="1390">
        <f>SUM(N7:N11)</f>
        <v>27.8</v>
      </c>
      <c r="O12" s="1390">
        <f>SUM(O7:O11)</f>
        <v>88.330000000000013</v>
      </c>
      <c r="P12" s="1391">
        <f>SUM(P7:P11)</f>
        <v>587.5</v>
      </c>
      <c r="Q12" s="1419">
        <v>0.25</v>
      </c>
      <c r="R12" s="1420">
        <f t="shared" ref="R12:Y12" si="0">SUM(R7:R11)</f>
        <v>0.3</v>
      </c>
      <c r="S12" s="1395">
        <f t="shared" si="0"/>
        <v>15</v>
      </c>
      <c r="T12" s="494">
        <f t="shared" si="0"/>
        <v>175</v>
      </c>
      <c r="U12" s="494"/>
      <c r="V12" s="551">
        <f t="shared" si="0"/>
        <v>275</v>
      </c>
      <c r="W12" s="494">
        <f t="shared" si="0"/>
        <v>275</v>
      </c>
      <c r="X12" s="494">
        <f t="shared" si="0"/>
        <v>62.5</v>
      </c>
      <c r="Y12" s="608">
        <f t="shared" si="0"/>
        <v>3</v>
      </c>
      <c r="AA12" s="1370"/>
      <c r="AB12" s="1370"/>
      <c r="AC12" s="1370"/>
      <c r="AD12" s="1370"/>
      <c r="AE12" s="1370"/>
      <c r="AF12" s="1370"/>
      <c r="AG12" s="1370"/>
    </row>
    <row r="13" spans="8:33" ht="24.95" customHeight="1">
      <c r="H13" s="1373"/>
      <c r="I13" s="450" t="s">
        <v>28</v>
      </c>
      <c r="J13" s="478"/>
      <c r="K13" s="452"/>
      <c r="L13" s="1377"/>
      <c r="M13" s="1392"/>
      <c r="N13" s="1392"/>
      <c r="O13" s="1392"/>
      <c r="P13" s="1377"/>
      <c r="Q13" s="1421"/>
      <c r="R13" s="1422"/>
      <c r="S13" s="1392"/>
      <c r="T13" s="1055"/>
      <c r="U13" s="1055"/>
      <c r="V13" s="1203"/>
      <c r="W13" s="1166"/>
      <c r="X13" s="1166"/>
      <c r="Y13" s="1204"/>
      <c r="AA13" s="1370"/>
      <c r="AB13" s="1370"/>
      <c r="AC13" s="1370"/>
      <c r="AD13" s="1370"/>
      <c r="AE13" s="1370"/>
      <c r="AF13" s="1370"/>
      <c r="AG13" s="1370"/>
    </row>
    <row r="14" spans="8:33" ht="24.95" customHeight="1">
      <c r="H14" s="1373">
        <v>49</v>
      </c>
      <c r="I14" s="480" t="s">
        <v>50</v>
      </c>
      <c r="J14" s="481"/>
      <c r="K14" s="482"/>
      <c r="L14" s="299">
        <v>100</v>
      </c>
      <c r="M14" s="1380">
        <v>2.6</v>
      </c>
      <c r="N14" s="1381">
        <v>6.22</v>
      </c>
      <c r="O14" s="1382">
        <v>12.15</v>
      </c>
      <c r="P14" s="299">
        <v>154.9</v>
      </c>
      <c r="Q14" s="1421"/>
      <c r="R14" s="1417">
        <v>0.03</v>
      </c>
      <c r="S14" s="1381">
        <v>0.315</v>
      </c>
      <c r="T14" s="1381">
        <v>0.30399999999999999</v>
      </c>
      <c r="U14" s="1382"/>
      <c r="V14" s="1417">
        <v>4.5970000000000004</v>
      </c>
      <c r="W14" s="1381">
        <v>32.56</v>
      </c>
      <c r="X14" s="1381">
        <v>15.81</v>
      </c>
      <c r="Y14" s="1447">
        <v>2.0910000000000002</v>
      </c>
      <c r="AA14" s="1370"/>
      <c r="AB14" s="1370"/>
      <c r="AC14" s="1370"/>
      <c r="AD14" s="1370"/>
      <c r="AE14" s="1370"/>
      <c r="AF14" s="1370"/>
      <c r="AG14" s="1370"/>
    </row>
    <row r="15" spans="8:33" ht="24.95" customHeight="1">
      <c r="H15" s="1373">
        <v>98</v>
      </c>
      <c r="I15" s="480" t="s">
        <v>51</v>
      </c>
      <c r="J15" s="481"/>
      <c r="K15" s="482"/>
      <c r="L15" s="299">
        <v>200</v>
      </c>
      <c r="M15" s="1380">
        <v>2.16</v>
      </c>
      <c r="N15" s="1381">
        <v>2.2200000000000002</v>
      </c>
      <c r="O15" s="1382">
        <v>11.66</v>
      </c>
      <c r="P15" s="299">
        <v>76.94</v>
      </c>
      <c r="Q15" s="1421"/>
      <c r="R15" s="1417">
        <v>1.2E-2</v>
      </c>
      <c r="S15" s="1381">
        <v>0.08</v>
      </c>
      <c r="T15" s="1381"/>
      <c r="U15" s="1382"/>
      <c r="V15" s="1417">
        <v>104.66</v>
      </c>
      <c r="W15" s="1381">
        <v>73.272000000000006</v>
      </c>
      <c r="X15" s="1381">
        <v>9.3000000000000007</v>
      </c>
      <c r="Y15" s="1447">
        <v>0.10100000000000001</v>
      </c>
      <c r="AA15" s="1370"/>
      <c r="AB15" s="1370"/>
      <c r="AC15" s="1370"/>
      <c r="AD15" s="1370"/>
      <c r="AE15" s="1370"/>
      <c r="AF15" s="1370"/>
      <c r="AG15" s="1370"/>
    </row>
    <row r="16" spans="8:33" ht="24.95" customHeight="1">
      <c r="H16" s="1373" t="s">
        <v>52</v>
      </c>
      <c r="I16" s="471" t="s">
        <v>53</v>
      </c>
      <c r="J16" s="473"/>
      <c r="K16" s="466"/>
      <c r="L16" s="1383">
        <v>80</v>
      </c>
      <c r="M16" s="1384">
        <v>7.44</v>
      </c>
      <c r="N16" s="1385">
        <v>14.03</v>
      </c>
      <c r="O16" s="1386">
        <v>12.7</v>
      </c>
      <c r="P16" s="1383">
        <v>132.66999999999999</v>
      </c>
      <c r="Q16" s="1421"/>
      <c r="R16" s="1418">
        <v>7.0000000000000007E-2</v>
      </c>
      <c r="S16" s="1385">
        <v>0.376</v>
      </c>
      <c r="T16" s="1385"/>
      <c r="U16" s="1386"/>
      <c r="V16" s="1418">
        <v>185.09</v>
      </c>
      <c r="W16" s="1385">
        <v>143.85</v>
      </c>
      <c r="X16" s="1385">
        <v>4.43</v>
      </c>
      <c r="Y16" s="1448">
        <v>0.249</v>
      </c>
      <c r="AA16" s="1370"/>
      <c r="AB16" s="1370"/>
      <c r="AC16" s="1370"/>
      <c r="AD16" s="1370"/>
      <c r="AE16" s="1370"/>
      <c r="AF16" s="1370"/>
      <c r="AG16" s="1370"/>
    </row>
    <row r="17" spans="8:40" ht="24.95" customHeight="1">
      <c r="H17" s="1373">
        <v>316</v>
      </c>
      <c r="I17" s="499" t="s">
        <v>54</v>
      </c>
      <c r="J17" s="472"/>
      <c r="K17" s="455"/>
      <c r="L17" s="1393">
        <v>150</v>
      </c>
      <c r="M17" s="1394">
        <v>3.08</v>
      </c>
      <c r="N17" s="364">
        <v>2.2599999999999998</v>
      </c>
      <c r="O17" s="363">
        <v>19.13</v>
      </c>
      <c r="P17" s="1393">
        <v>109.73</v>
      </c>
      <c r="Q17" s="1191"/>
      <c r="R17" s="362">
        <v>0.20799999999999999</v>
      </c>
      <c r="S17" s="364">
        <v>0.315</v>
      </c>
      <c r="T17" s="364">
        <v>244.696</v>
      </c>
      <c r="U17" s="363"/>
      <c r="V17" s="362">
        <v>58.042000000000002</v>
      </c>
      <c r="W17" s="364">
        <v>58.078000000000003</v>
      </c>
      <c r="X17" s="364">
        <v>13.32</v>
      </c>
      <c r="Y17" s="416">
        <v>0.14000000000000001</v>
      </c>
      <c r="AA17" s="999"/>
      <c r="AB17" s="999"/>
      <c r="AC17" s="999"/>
      <c r="AD17" s="999"/>
      <c r="AE17" s="999"/>
      <c r="AF17" s="75"/>
      <c r="AG17" s="999"/>
      <c r="AH17" s="1452">
        <v>0.3</v>
      </c>
      <c r="AI17" s="71">
        <v>227.49</v>
      </c>
      <c r="AJ17" s="1453"/>
      <c r="AK17" s="1454">
        <v>257.98</v>
      </c>
      <c r="AL17" s="71">
        <v>242.16</v>
      </c>
      <c r="AM17" s="71">
        <v>17.5</v>
      </c>
      <c r="AN17" s="1455">
        <v>1.35</v>
      </c>
    </row>
    <row r="18" spans="8:40" ht="24.95" customHeight="1">
      <c r="H18" s="1373">
        <v>388</v>
      </c>
      <c r="I18" s="521" t="s">
        <v>55</v>
      </c>
      <c r="J18" s="522"/>
      <c r="K18" s="459"/>
      <c r="L18" s="305">
        <v>200</v>
      </c>
      <c r="M18" s="306">
        <v>0.4</v>
      </c>
      <c r="N18" s="307">
        <v>0.27</v>
      </c>
      <c r="O18" s="308">
        <v>0.27</v>
      </c>
      <c r="P18" s="305">
        <v>72.8</v>
      </c>
      <c r="Q18" s="1191"/>
      <c r="R18" s="362">
        <v>0.01</v>
      </c>
      <c r="S18" s="364">
        <v>19.164000000000001</v>
      </c>
      <c r="T18" s="364"/>
      <c r="U18" s="363"/>
      <c r="V18" s="362">
        <v>10.6</v>
      </c>
      <c r="W18" s="364">
        <v>1.6</v>
      </c>
      <c r="X18" s="364">
        <v>3.57</v>
      </c>
      <c r="Y18" s="416">
        <v>8.5999999999999993E-2</v>
      </c>
      <c r="AA18" s="1370"/>
      <c r="AB18" s="1370"/>
      <c r="AC18" s="1370"/>
      <c r="AD18" s="1370"/>
      <c r="AE18" s="1370"/>
      <c r="AF18" s="1370"/>
      <c r="AG18" s="1370"/>
    </row>
    <row r="19" spans="8:40" ht="24.95" customHeight="1">
      <c r="H19" s="1373"/>
      <c r="I19" s="471" t="s">
        <v>26</v>
      </c>
      <c r="J19" s="473"/>
      <c r="K19" s="1045"/>
      <c r="L19" s="487">
        <v>40</v>
      </c>
      <c r="M19" s="488">
        <v>2.2400000000000002</v>
      </c>
      <c r="N19" s="489">
        <v>0.44</v>
      </c>
      <c r="O19" s="490">
        <v>19.760000000000002</v>
      </c>
      <c r="P19" s="487">
        <v>91.96</v>
      </c>
      <c r="Q19" s="553"/>
      <c r="R19" s="554">
        <v>0.04</v>
      </c>
      <c r="S19" s="555"/>
      <c r="T19" s="364"/>
      <c r="U19" s="363"/>
      <c r="V19" s="362">
        <v>9.1999999999999993</v>
      </c>
      <c r="W19" s="364">
        <v>42.4</v>
      </c>
      <c r="X19" s="364">
        <v>10</v>
      </c>
      <c r="Y19" s="416">
        <v>1.24</v>
      </c>
    </row>
    <row r="20" spans="8:40" ht="24.95" customHeight="1">
      <c r="H20" s="1373"/>
      <c r="I20" s="471" t="s">
        <v>34</v>
      </c>
      <c r="J20" s="473"/>
      <c r="K20" s="1045"/>
      <c r="L20" s="487">
        <v>20</v>
      </c>
      <c r="M20" s="488">
        <v>1.58</v>
      </c>
      <c r="N20" s="489">
        <v>0.2</v>
      </c>
      <c r="O20" s="490">
        <v>9.66</v>
      </c>
      <c r="P20" s="487">
        <v>46.76</v>
      </c>
      <c r="Q20" s="553"/>
      <c r="R20" s="557">
        <v>0.02</v>
      </c>
      <c r="S20" s="490"/>
      <c r="T20" s="307"/>
      <c r="U20" s="308"/>
      <c r="V20" s="365">
        <v>4.5999999999999996</v>
      </c>
      <c r="W20" s="307">
        <v>17.399999999999999</v>
      </c>
      <c r="X20" s="307">
        <v>6.6</v>
      </c>
      <c r="Y20" s="417">
        <v>0.22</v>
      </c>
      <c r="AB20" s="1370"/>
    </row>
    <row r="21" spans="8:40" ht="24.95" customHeight="1">
      <c r="H21" s="1373"/>
      <c r="I21" s="521" t="s">
        <v>56</v>
      </c>
      <c r="J21" s="522"/>
      <c r="K21" s="459"/>
      <c r="L21" s="305">
        <v>150</v>
      </c>
      <c r="M21" s="306">
        <v>2.2599999999999998</v>
      </c>
      <c r="N21" s="307">
        <v>0.76</v>
      </c>
      <c r="O21" s="308">
        <v>11.5</v>
      </c>
      <c r="P21" s="305">
        <v>136.94</v>
      </c>
      <c r="Q21" s="1423"/>
      <c r="R21" s="365">
        <v>0.03</v>
      </c>
      <c r="S21" s="307">
        <v>0.75</v>
      </c>
      <c r="T21" s="307"/>
      <c r="U21" s="308"/>
      <c r="V21" s="365">
        <v>8.2100000000000009</v>
      </c>
      <c r="W21" s="307">
        <v>15.84</v>
      </c>
      <c r="X21" s="307">
        <v>24.47</v>
      </c>
      <c r="Y21" s="417">
        <v>7.2999999999999995E-2</v>
      </c>
    </row>
    <row r="22" spans="8:40" ht="24.95" customHeight="1">
      <c r="H22" s="1373"/>
      <c r="I22" s="471"/>
      <c r="J22" s="491"/>
      <c r="K22" s="466"/>
      <c r="L22" s="1388">
        <f>SUM(L14:L21)</f>
        <v>940</v>
      </c>
      <c r="M22" s="1384"/>
      <c r="N22" s="1385"/>
      <c r="O22" s="1386"/>
      <c r="P22" s="1383"/>
      <c r="Q22" s="1424"/>
      <c r="R22" s="1418"/>
      <c r="S22" s="1385"/>
      <c r="T22" s="1088"/>
      <c r="U22" s="1162"/>
      <c r="V22" s="1249"/>
      <c r="W22" s="1090"/>
      <c r="X22" s="1090"/>
      <c r="Y22" s="1263"/>
    </row>
    <row r="23" spans="8:40" ht="24.95" customHeight="1">
      <c r="H23" s="1373"/>
      <c r="I23" s="447"/>
      <c r="J23" s="492"/>
      <c r="K23" s="492" t="s">
        <v>27</v>
      </c>
      <c r="L23" s="1174"/>
      <c r="M23" s="1395">
        <f>SUM(M14:M22)</f>
        <v>21.759999999999998</v>
      </c>
      <c r="N23" s="1395">
        <f>SUM(N14:N22)</f>
        <v>26.4</v>
      </c>
      <c r="O23" s="1395">
        <f>SUM(O14:O22)</f>
        <v>96.83</v>
      </c>
      <c r="P23" s="1396">
        <f>SUM(P14:P22)</f>
        <v>822.7</v>
      </c>
      <c r="Q23" s="1419">
        <v>0.35</v>
      </c>
      <c r="R23" s="1420">
        <f t="shared" ref="R23:Y23" si="1">SUM(R14:R22)</f>
        <v>0.42000000000000004</v>
      </c>
      <c r="S23" s="1395">
        <f t="shared" si="1"/>
        <v>21</v>
      </c>
      <c r="T23" s="494">
        <f t="shared" si="1"/>
        <v>245</v>
      </c>
      <c r="U23" s="494"/>
      <c r="V23" s="551">
        <f t="shared" si="1"/>
        <v>384.99900000000002</v>
      </c>
      <c r="W23" s="494">
        <f t="shared" si="1"/>
        <v>384.99999999999994</v>
      </c>
      <c r="X23" s="494">
        <f t="shared" si="1"/>
        <v>87.5</v>
      </c>
      <c r="Y23" s="608">
        <f t="shared" si="1"/>
        <v>4.2</v>
      </c>
    </row>
    <row r="24" spans="8:40" ht="24.95" customHeight="1">
      <c r="H24" s="1373"/>
      <c r="I24" s="495" t="s">
        <v>35</v>
      </c>
      <c r="J24" s="478"/>
      <c r="K24" s="452"/>
      <c r="L24" s="1377"/>
      <c r="M24" s="1392"/>
      <c r="N24" s="1392"/>
      <c r="O24" s="1392"/>
      <c r="P24" s="1377"/>
      <c r="Q24" s="1421"/>
      <c r="R24" s="1422"/>
      <c r="S24" s="1392"/>
      <c r="T24" s="1097"/>
      <c r="U24" s="1097"/>
      <c r="V24" s="1251"/>
      <c r="W24" s="1252"/>
      <c r="X24" s="1252"/>
      <c r="Y24" s="1264"/>
    </row>
    <row r="25" spans="8:40" ht="24.95" customHeight="1">
      <c r="H25" s="1373">
        <v>406</v>
      </c>
      <c r="I25" s="498" t="s">
        <v>57</v>
      </c>
      <c r="J25" s="472"/>
      <c r="K25" s="455"/>
      <c r="L25" s="1393">
        <v>60</v>
      </c>
      <c r="M25" s="1394">
        <v>6.46</v>
      </c>
      <c r="N25" s="364">
        <v>4.99</v>
      </c>
      <c r="O25" s="363">
        <v>22.39</v>
      </c>
      <c r="P25" s="1393">
        <v>147.44</v>
      </c>
      <c r="Q25" s="1191"/>
      <c r="R25" s="362">
        <v>0.14000000000000001</v>
      </c>
      <c r="S25" s="364">
        <v>4.05</v>
      </c>
      <c r="T25" s="1094">
        <v>105</v>
      </c>
      <c r="U25" s="1168"/>
      <c r="V25" s="1199">
        <v>107.4</v>
      </c>
      <c r="W25" s="1094">
        <v>142.37</v>
      </c>
      <c r="X25" s="1094">
        <v>21.96</v>
      </c>
      <c r="Y25" s="1200">
        <v>0.22600000000000001</v>
      </c>
    </row>
    <row r="26" spans="8:40" ht="24.95" customHeight="1">
      <c r="H26" s="1373">
        <v>359</v>
      </c>
      <c r="I26" s="499" t="s">
        <v>58</v>
      </c>
      <c r="J26" s="472"/>
      <c r="K26" s="459"/>
      <c r="L26" s="305">
        <v>200</v>
      </c>
      <c r="M26" s="306">
        <v>0.31</v>
      </c>
      <c r="N26" s="307">
        <v>0.02</v>
      </c>
      <c r="O26" s="308">
        <v>32</v>
      </c>
      <c r="P26" s="305">
        <v>126.86</v>
      </c>
      <c r="Q26" s="1425"/>
      <c r="R26" s="362">
        <v>0.02</v>
      </c>
      <c r="S26" s="364">
        <v>2.2400000000000002</v>
      </c>
      <c r="T26" s="1094">
        <v>0</v>
      </c>
      <c r="U26" s="1168"/>
      <c r="V26" s="1199">
        <v>32.020000000000003</v>
      </c>
      <c r="W26" s="1094">
        <v>13.96</v>
      </c>
      <c r="X26" s="1094">
        <v>5.64</v>
      </c>
      <c r="Y26" s="1200">
        <v>3.2000000000000001E-2</v>
      </c>
    </row>
    <row r="27" spans="8:40" ht="24.95" customHeight="1">
      <c r="H27" s="1372"/>
      <c r="I27" s="454" t="s">
        <v>59</v>
      </c>
      <c r="J27" s="1163"/>
      <c r="K27" s="1104"/>
      <c r="L27" s="305">
        <v>100</v>
      </c>
      <c r="M27" s="306">
        <v>0.04</v>
      </c>
      <c r="N27" s="307">
        <v>0.04</v>
      </c>
      <c r="O27" s="308">
        <v>11.5</v>
      </c>
      <c r="P27" s="305">
        <v>78.3</v>
      </c>
      <c r="Q27" s="1285"/>
      <c r="R27" s="362">
        <v>0.02</v>
      </c>
      <c r="S27" s="364">
        <v>2.71</v>
      </c>
      <c r="T27" s="1094"/>
      <c r="U27" s="1168"/>
      <c r="V27" s="1199">
        <v>25.58</v>
      </c>
      <c r="W27" s="1094">
        <v>8.67</v>
      </c>
      <c r="X27" s="1094">
        <v>9.9</v>
      </c>
      <c r="Y27" s="1200">
        <v>1.542</v>
      </c>
    </row>
    <row r="28" spans="8:40" ht="24.95" customHeight="1">
      <c r="H28" s="1372"/>
      <c r="I28" s="451"/>
      <c r="J28" s="500"/>
      <c r="K28" s="451" t="s">
        <v>27</v>
      </c>
      <c r="L28" s="1397">
        <f>SUM(L25:L27)</f>
        <v>360</v>
      </c>
      <c r="M28" s="1398">
        <f>SUM(M25:M27)</f>
        <v>6.81</v>
      </c>
      <c r="N28" s="1398">
        <f>SUM(N25:N27)</f>
        <v>5.05</v>
      </c>
      <c r="O28" s="1398">
        <f>SUM(O25:O27)</f>
        <v>65.89</v>
      </c>
      <c r="P28" s="1397">
        <f>SUM(P25:P27)</f>
        <v>352.6</v>
      </c>
      <c r="Q28" s="1426">
        <v>0.15</v>
      </c>
      <c r="R28" s="1427">
        <f t="shared" ref="R28:Y28" si="2">SUM(R25:R27)</f>
        <v>0.18</v>
      </c>
      <c r="S28" s="1428">
        <f t="shared" si="2"/>
        <v>9</v>
      </c>
      <c r="T28" s="566">
        <f t="shared" si="2"/>
        <v>105</v>
      </c>
      <c r="U28" s="567"/>
      <c r="V28" s="565">
        <f t="shared" si="2"/>
        <v>165</v>
      </c>
      <c r="W28" s="566">
        <f t="shared" si="2"/>
        <v>165</v>
      </c>
      <c r="X28" s="566">
        <f t="shared" si="2"/>
        <v>37.5</v>
      </c>
      <c r="Y28" s="614">
        <f t="shared" si="2"/>
        <v>1.8</v>
      </c>
    </row>
    <row r="29" spans="8:40" ht="24.95" customHeight="1">
      <c r="H29" s="1372"/>
      <c r="I29" s="451"/>
      <c r="J29" s="500"/>
      <c r="K29" s="500"/>
      <c r="L29" s="1397"/>
      <c r="M29" s="1398"/>
      <c r="N29" s="1398"/>
      <c r="O29" s="1398"/>
      <c r="P29" s="1397"/>
      <c r="Q29" s="1429"/>
      <c r="R29" s="1430"/>
      <c r="S29" s="1431"/>
      <c r="T29" s="570"/>
      <c r="U29" s="567"/>
      <c r="V29" s="597"/>
      <c r="W29" s="570"/>
      <c r="X29" s="570"/>
      <c r="Y29" s="615"/>
    </row>
    <row r="30" spans="8:40" ht="24.95" customHeight="1">
      <c r="H30" s="1372"/>
      <c r="I30" s="503"/>
      <c r="J30" s="504"/>
      <c r="K30" s="505" t="s">
        <v>39</v>
      </c>
      <c r="L30" s="931"/>
      <c r="M30" s="442">
        <f>M12+M23+M28</f>
        <v>57.75</v>
      </c>
      <c r="N30" s="442">
        <f>N12+N23+N28</f>
        <v>59.25</v>
      </c>
      <c r="O30" s="1399">
        <f>O12+O23+O28</f>
        <v>251.05</v>
      </c>
      <c r="P30" s="931" t="s">
        <v>40</v>
      </c>
      <c r="Q30" s="931" t="s">
        <v>41</v>
      </c>
      <c r="R30" s="1432">
        <f t="shared" ref="R30:Y30" si="3">R12+R23+R28</f>
        <v>0.89999999999999991</v>
      </c>
      <c r="S30" s="1433">
        <f t="shared" si="3"/>
        <v>45</v>
      </c>
      <c r="T30" s="575">
        <f t="shared" si="3"/>
        <v>525</v>
      </c>
      <c r="U30" s="1209"/>
      <c r="V30" s="600">
        <f t="shared" si="3"/>
        <v>824.99900000000002</v>
      </c>
      <c r="W30" s="575">
        <f t="shared" si="3"/>
        <v>825</v>
      </c>
      <c r="X30" s="575">
        <f t="shared" si="3"/>
        <v>187.5</v>
      </c>
      <c r="Y30" s="616">
        <f t="shared" si="3"/>
        <v>9</v>
      </c>
    </row>
    <row r="31" spans="8:40" ht="24.95" customHeight="1">
      <c r="H31" s="1372"/>
      <c r="I31" s="508"/>
      <c r="J31" s="509"/>
      <c r="K31" s="509"/>
      <c r="L31" s="1400"/>
      <c r="M31" s="1401"/>
      <c r="N31" s="1401"/>
      <c r="O31" s="1401"/>
      <c r="P31" s="1402">
        <f>P12+P23+P28</f>
        <v>1762.8000000000002</v>
      </c>
      <c r="Q31" s="1434">
        <f>Q12+Q23+Q28</f>
        <v>0.75</v>
      </c>
      <c r="R31" s="1435"/>
      <c r="S31" s="1436"/>
      <c r="T31" s="1100"/>
      <c r="U31" s="1210"/>
      <c r="V31" s="1211"/>
      <c r="W31" s="1100"/>
      <c r="X31" s="1100"/>
      <c r="Y31" s="1212"/>
    </row>
    <row r="32" spans="8:40" ht="24.95" customHeight="1">
      <c r="I32" s="512"/>
      <c r="J32" s="513"/>
      <c r="K32" s="513"/>
      <c r="L32" s="1403"/>
      <c r="M32" s="1404"/>
      <c r="N32" s="1404"/>
      <c r="O32" s="1404"/>
      <c r="P32" s="1405"/>
      <c r="Q32" s="1405"/>
      <c r="R32" s="1437"/>
      <c r="S32" s="1404"/>
      <c r="T32" s="1102"/>
      <c r="U32" s="1102"/>
      <c r="V32" s="1213"/>
      <c r="W32" s="1102"/>
      <c r="X32" s="1102"/>
      <c r="Y32" s="1286"/>
    </row>
    <row r="33" spans="8:27" ht="24.95" customHeight="1">
      <c r="H33" s="1372"/>
      <c r="I33" s="518" t="s">
        <v>0</v>
      </c>
      <c r="J33" s="504"/>
      <c r="K33" s="504"/>
      <c r="L33" s="1374"/>
      <c r="M33" s="1375"/>
      <c r="N33" s="1375"/>
      <c r="O33" s="1375"/>
      <c r="P33" s="1376"/>
      <c r="Q33" s="1376"/>
      <c r="R33" s="1408"/>
      <c r="S33" s="1375"/>
      <c r="T33" s="1025"/>
      <c r="U33" s="1025"/>
      <c r="V33" s="1078"/>
      <c r="W33" s="1025"/>
      <c r="X33" s="1025"/>
      <c r="Y33" s="1109"/>
    </row>
    <row r="34" spans="8:27" ht="24.95" customHeight="1">
      <c r="H34" s="1372"/>
      <c r="I34" s="1027" t="str">
        <f>I3</f>
        <v>День       :  2</v>
      </c>
      <c r="J34" s="1028"/>
      <c r="K34" s="1028"/>
      <c r="L34" s="437" t="s">
        <v>2</v>
      </c>
      <c r="M34" s="438"/>
      <c r="N34" s="439" t="s">
        <v>3</v>
      </c>
      <c r="O34" s="440"/>
      <c r="P34" s="537" t="s">
        <v>4</v>
      </c>
      <c r="Q34" s="537"/>
      <c r="R34" s="1192"/>
      <c r="S34" s="440" t="s">
        <v>5</v>
      </c>
      <c r="T34" s="509"/>
      <c r="U34" s="509"/>
      <c r="V34" s="1258"/>
      <c r="W34" s="1079" t="s">
        <v>6</v>
      </c>
      <c r="X34" s="509"/>
      <c r="Y34" s="1266"/>
    </row>
    <row r="35" spans="8:27" ht="24.95" customHeight="1">
      <c r="H35" s="1372"/>
      <c r="I35" s="495" t="s">
        <v>42</v>
      </c>
      <c r="J35" s="505"/>
      <c r="K35" s="515"/>
      <c r="L35" s="1406" t="s">
        <v>8</v>
      </c>
      <c r="M35" s="1407" t="s">
        <v>9</v>
      </c>
      <c r="N35" s="1376" t="s">
        <v>10</v>
      </c>
      <c r="O35" s="1408" t="s">
        <v>11</v>
      </c>
      <c r="P35" s="1406" t="s">
        <v>12</v>
      </c>
      <c r="Q35" s="1438"/>
      <c r="R35" s="540" t="s">
        <v>13</v>
      </c>
      <c r="S35" s="541" t="s">
        <v>14</v>
      </c>
      <c r="T35" s="1247" t="s">
        <v>15</v>
      </c>
      <c r="U35" s="1084"/>
      <c r="V35" s="1083" t="s">
        <v>17</v>
      </c>
      <c r="W35" s="1084" t="s">
        <v>18</v>
      </c>
      <c r="X35" s="1084" t="s">
        <v>19</v>
      </c>
      <c r="Y35" s="1111" t="s">
        <v>20</v>
      </c>
    </row>
    <row r="36" spans="8:27" ht="24.95" customHeight="1">
      <c r="H36" s="1372"/>
      <c r="I36" s="447"/>
      <c r="J36" s="447"/>
      <c r="K36" s="448"/>
      <c r="L36" s="1174"/>
      <c r="M36" s="1175"/>
      <c r="N36" s="1175"/>
      <c r="O36" s="1175"/>
      <c r="P36" s="1176"/>
      <c r="Q36" s="1176"/>
      <c r="R36" s="1214"/>
      <c r="S36" s="1175"/>
      <c r="T36" s="1086"/>
      <c r="U36" s="1086"/>
      <c r="V36" s="1195"/>
      <c r="W36" s="1086"/>
      <c r="X36" s="1086"/>
      <c r="Y36" s="1196"/>
    </row>
    <row r="37" spans="8:27" ht="24.95" customHeight="1">
      <c r="H37" s="1372"/>
      <c r="I37" s="450" t="s">
        <v>21</v>
      </c>
      <c r="J37" s="451"/>
      <c r="K37" s="452"/>
      <c r="L37" s="1377"/>
      <c r="M37" s="1378"/>
      <c r="N37" s="1378"/>
      <c r="O37" s="1378"/>
      <c r="P37" s="1379"/>
      <c r="Q37" s="1379"/>
      <c r="R37" s="1416"/>
      <c r="S37" s="1378"/>
      <c r="T37" s="1076"/>
      <c r="U37" s="1076"/>
      <c r="V37" s="352"/>
      <c r="W37" s="1076"/>
      <c r="X37" s="1076"/>
      <c r="Y37" s="1216"/>
    </row>
    <row r="38" spans="8:27" ht="24.95" customHeight="1">
      <c r="H38" s="1373">
        <v>222</v>
      </c>
      <c r="I38" s="480" t="s">
        <v>46</v>
      </c>
      <c r="J38" s="481"/>
      <c r="K38" s="482"/>
      <c r="L38" s="299">
        <v>230</v>
      </c>
      <c r="M38" s="1380">
        <v>25.02</v>
      </c>
      <c r="N38" s="1381">
        <v>27.28</v>
      </c>
      <c r="O38" s="1382">
        <v>36.18</v>
      </c>
      <c r="P38" s="299">
        <v>356.34</v>
      </c>
      <c r="Q38" s="1379"/>
      <c r="R38" s="1417">
        <v>0.27</v>
      </c>
      <c r="S38" s="1381">
        <v>7.05</v>
      </c>
      <c r="T38" s="1096">
        <v>175</v>
      </c>
      <c r="U38" s="1159"/>
      <c r="V38" s="1197">
        <v>245.86500000000001</v>
      </c>
      <c r="W38" s="1096">
        <v>224.66</v>
      </c>
      <c r="X38" s="1096">
        <v>42.36</v>
      </c>
      <c r="Y38" s="1198">
        <v>1.1034999999999999</v>
      </c>
      <c r="Z38" s="1262"/>
    </row>
    <row r="39" spans="8:27" ht="24.95" customHeight="1">
      <c r="H39" s="1373" t="s">
        <v>47</v>
      </c>
      <c r="I39" s="464" t="s">
        <v>48</v>
      </c>
      <c r="J39" s="465"/>
      <c r="K39" s="466"/>
      <c r="L39" s="1383">
        <v>40</v>
      </c>
      <c r="M39" s="1384">
        <v>0.125</v>
      </c>
      <c r="N39" s="1385"/>
      <c r="O39" s="1386">
        <v>14.32</v>
      </c>
      <c r="P39" s="1383">
        <v>105.8</v>
      </c>
      <c r="Q39" s="1379"/>
      <c r="R39" s="1417"/>
      <c r="S39" s="1381">
        <v>9.6199999999999992</v>
      </c>
      <c r="T39" s="1096">
        <v>50</v>
      </c>
      <c r="U39" s="1159"/>
      <c r="V39" s="1197">
        <v>24.535</v>
      </c>
      <c r="W39" s="1096">
        <v>12.34</v>
      </c>
      <c r="X39" s="1096">
        <v>3.64</v>
      </c>
      <c r="Y39" s="1198">
        <v>2.16</v>
      </c>
      <c r="Z39" s="1262"/>
    </row>
    <row r="40" spans="8:27" ht="24.95" customHeight="1">
      <c r="H40" s="1373">
        <v>377</v>
      </c>
      <c r="I40" s="454" t="s">
        <v>60</v>
      </c>
      <c r="J40" s="455"/>
      <c r="K40" s="459"/>
      <c r="L40" s="487">
        <v>200</v>
      </c>
      <c r="M40" s="488">
        <v>0.13</v>
      </c>
      <c r="N40" s="489">
        <v>0.02</v>
      </c>
      <c r="O40" s="490">
        <v>15.2</v>
      </c>
      <c r="P40" s="487">
        <v>62</v>
      </c>
      <c r="Q40" s="586"/>
      <c r="R40" s="554"/>
      <c r="S40" s="556">
        <v>0.83</v>
      </c>
      <c r="T40" s="10"/>
      <c r="U40" s="555"/>
      <c r="V40" s="554">
        <v>14.2</v>
      </c>
      <c r="W40" s="556">
        <v>4.4000000000000004</v>
      </c>
      <c r="X40" s="556">
        <v>2.4</v>
      </c>
      <c r="Y40" s="610">
        <v>0.36</v>
      </c>
      <c r="Z40" s="1449"/>
    </row>
    <row r="41" spans="8:27" ht="24.95" customHeight="1">
      <c r="H41" s="1372"/>
      <c r="I41" s="499" t="s">
        <v>26</v>
      </c>
      <c r="J41" s="472"/>
      <c r="K41" s="459"/>
      <c r="L41" s="487">
        <v>80</v>
      </c>
      <c r="M41" s="488">
        <v>5.2530000000000001</v>
      </c>
      <c r="N41" s="489">
        <v>0.66</v>
      </c>
      <c r="O41" s="490">
        <v>32.200000000000003</v>
      </c>
      <c r="P41" s="487">
        <v>155.86000000000001</v>
      </c>
      <c r="Q41" s="586"/>
      <c r="R41" s="557">
        <v>0.08</v>
      </c>
      <c r="S41" s="489"/>
      <c r="T41" s="489"/>
      <c r="U41" s="490"/>
      <c r="V41" s="557">
        <v>15.4</v>
      </c>
      <c r="W41" s="489">
        <v>58.6</v>
      </c>
      <c r="X41" s="489">
        <v>26.6</v>
      </c>
      <c r="Y41" s="611">
        <v>0.88</v>
      </c>
    </row>
    <row r="42" spans="8:27" ht="24.95" customHeight="1">
      <c r="H42" s="1372"/>
      <c r="I42" s="471"/>
      <c r="J42" s="473"/>
      <c r="K42" s="466"/>
      <c r="L42" s="1383"/>
      <c r="M42" s="1384"/>
      <c r="N42" s="1385"/>
      <c r="O42" s="1386"/>
      <c r="P42" s="1383"/>
      <c r="Q42" s="1379"/>
      <c r="R42" s="1418"/>
      <c r="S42" s="1385"/>
      <c r="T42" s="1088"/>
      <c r="U42" s="1162"/>
      <c r="V42" s="1201"/>
      <c r="W42" s="1088"/>
      <c r="X42" s="1088"/>
      <c r="Y42" s="1202"/>
    </row>
    <row r="43" spans="8:27" ht="24.95" customHeight="1">
      <c r="H43" s="1372"/>
      <c r="I43" s="474"/>
      <c r="J43" s="475"/>
      <c r="K43" s="475" t="s">
        <v>27</v>
      </c>
      <c r="L43" s="1389">
        <f>L41+L40+L39+L38</f>
        <v>550</v>
      </c>
      <c r="M43" s="1390">
        <f>SUM(M38:M42)</f>
        <v>30.527999999999999</v>
      </c>
      <c r="N43" s="1390">
        <f>SUM(N38:N42)</f>
        <v>27.96</v>
      </c>
      <c r="O43" s="1390">
        <f>SUM(O38:O42)</f>
        <v>97.9</v>
      </c>
      <c r="P43" s="1409">
        <f>SUM(P38:P42)</f>
        <v>680</v>
      </c>
      <c r="Q43" s="1419">
        <v>0.25</v>
      </c>
      <c r="R43" s="1420">
        <f t="shared" ref="R43:Y43" si="4">SUM(R38:R42)</f>
        <v>0.35000000000000003</v>
      </c>
      <c r="S43" s="1395">
        <f t="shared" si="4"/>
        <v>17.499999999999996</v>
      </c>
      <c r="T43" s="494">
        <f t="shared" si="4"/>
        <v>225</v>
      </c>
      <c r="U43" s="494"/>
      <c r="V43" s="551">
        <f t="shared" si="4"/>
        <v>300</v>
      </c>
      <c r="W43" s="494">
        <f t="shared" si="4"/>
        <v>300</v>
      </c>
      <c r="X43" s="494">
        <f t="shared" si="4"/>
        <v>75</v>
      </c>
      <c r="Y43" s="1450">
        <f t="shared" si="4"/>
        <v>4.5034999999999998</v>
      </c>
    </row>
    <row r="44" spans="8:27" ht="24.95" customHeight="1">
      <c r="H44" s="1372"/>
      <c r="I44" s="450" t="s">
        <v>28</v>
      </c>
      <c r="J44" s="478"/>
      <c r="K44" s="452"/>
      <c r="L44" s="1377"/>
      <c r="M44" s="1392"/>
      <c r="N44" s="1392"/>
      <c r="O44" s="1392"/>
      <c r="P44" s="1377"/>
      <c r="Q44" s="1421"/>
      <c r="R44" s="1439"/>
      <c r="S44" s="1440"/>
      <c r="T44" s="1166"/>
      <c r="U44" s="1166"/>
      <c r="V44" s="1203"/>
      <c r="W44" s="1166"/>
      <c r="X44" s="1166"/>
      <c r="Y44" s="1204"/>
    </row>
    <row r="45" spans="8:27" ht="24.95" customHeight="1">
      <c r="H45" s="1373">
        <v>49</v>
      </c>
      <c r="I45" s="480" t="s">
        <v>61</v>
      </c>
      <c r="J45" s="481"/>
      <c r="K45" s="482"/>
      <c r="L45" s="299">
        <v>100</v>
      </c>
      <c r="M45" s="1380">
        <v>2.6</v>
      </c>
      <c r="N45" s="1381">
        <v>6.22</v>
      </c>
      <c r="O45" s="1382">
        <v>12.15</v>
      </c>
      <c r="P45" s="299">
        <v>154.9</v>
      </c>
      <c r="Q45" s="1421"/>
      <c r="R45" s="1417">
        <v>0.03</v>
      </c>
      <c r="S45" s="1381">
        <v>0.315</v>
      </c>
      <c r="T45" s="1096">
        <v>0.30399999999999999</v>
      </c>
      <c r="U45" s="1159"/>
      <c r="V45" s="1197">
        <v>4.5970000000000004</v>
      </c>
      <c r="W45" s="1096">
        <v>32.56</v>
      </c>
      <c r="X45" s="1096">
        <v>15.81</v>
      </c>
      <c r="Y45" s="1198">
        <v>2.0910000000000002</v>
      </c>
      <c r="AA45" s="1262"/>
    </row>
    <row r="46" spans="8:27" ht="24.95" customHeight="1">
      <c r="H46" s="1373">
        <v>98</v>
      </c>
      <c r="I46" s="480" t="s">
        <v>62</v>
      </c>
      <c r="J46" s="481"/>
      <c r="K46" s="482"/>
      <c r="L46" s="299">
        <v>250</v>
      </c>
      <c r="M46" s="1380">
        <v>4.1289999999999996</v>
      </c>
      <c r="N46" s="1381">
        <v>5.71</v>
      </c>
      <c r="O46" s="1382">
        <v>14.58</v>
      </c>
      <c r="P46" s="299">
        <v>90.68</v>
      </c>
      <c r="Q46" s="1421"/>
      <c r="R46" s="1417">
        <v>2.3E-2</v>
      </c>
      <c r="S46" s="1381">
        <v>1.22</v>
      </c>
      <c r="T46" s="1096"/>
      <c r="U46" s="1159"/>
      <c r="V46" s="1197">
        <v>105.673</v>
      </c>
      <c r="W46" s="1096">
        <v>75.44</v>
      </c>
      <c r="X46" s="1096">
        <v>10.5</v>
      </c>
      <c r="Y46" s="1198">
        <v>0.32640000000000002</v>
      </c>
    </row>
    <row r="47" spans="8:27" ht="24.95" customHeight="1">
      <c r="H47" s="1373" t="s">
        <v>52</v>
      </c>
      <c r="I47" s="471" t="s">
        <v>53</v>
      </c>
      <c r="J47" s="473"/>
      <c r="K47" s="466"/>
      <c r="L47" s="1383">
        <v>100</v>
      </c>
      <c r="M47" s="1384">
        <v>9.7189999999999994</v>
      </c>
      <c r="N47" s="1385">
        <v>16.68</v>
      </c>
      <c r="O47" s="1386">
        <v>19.309999999999999</v>
      </c>
      <c r="P47" s="1383">
        <v>160.4</v>
      </c>
      <c r="Q47" s="1421"/>
      <c r="R47" s="1418">
        <v>8.6999999999999994E-2</v>
      </c>
      <c r="S47" s="1385">
        <v>1.698</v>
      </c>
      <c r="T47" s="1088"/>
      <c r="U47" s="1162"/>
      <c r="V47" s="1201">
        <v>201.46</v>
      </c>
      <c r="W47" s="1088">
        <v>144.91</v>
      </c>
      <c r="X47" s="1088">
        <v>7.05</v>
      </c>
      <c r="Y47" s="1202">
        <v>0.75</v>
      </c>
    </row>
    <row r="48" spans="8:27" ht="24.95" customHeight="1">
      <c r="H48" s="1373">
        <v>315</v>
      </c>
      <c r="I48" s="499" t="s">
        <v>54</v>
      </c>
      <c r="J48" s="472"/>
      <c r="K48" s="455"/>
      <c r="L48" s="1393">
        <v>190</v>
      </c>
      <c r="M48" s="1394">
        <v>5.319</v>
      </c>
      <c r="N48" s="364">
        <v>5.38</v>
      </c>
      <c r="O48" s="363">
        <v>20.52</v>
      </c>
      <c r="P48" s="1393">
        <v>128.19999999999999</v>
      </c>
      <c r="Q48" s="1191"/>
      <c r="R48" s="362">
        <v>0.21</v>
      </c>
      <c r="S48" s="364">
        <v>1.353</v>
      </c>
      <c r="T48" s="1094">
        <v>314.69600000000003</v>
      </c>
      <c r="U48" s="1168"/>
      <c r="V48" s="1199">
        <v>60.51</v>
      </c>
      <c r="W48" s="1094">
        <v>59.95</v>
      </c>
      <c r="X48" s="1094">
        <v>18.7</v>
      </c>
      <c r="Y48" s="1200">
        <v>0.78359999999999996</v>
      </c>
    </row>
    <row r="49" spans="8:26" ht="24.95" customHeight="1">
      <c r="H49" s="1373">
        <v>388</v>
      </c>
      <c r="I49" s="521" t="s">
        <v>55</v>
      </c>
      <c r="J49" s="522"/>
      <c r="K49" s="459"/>
      <c r="L49" s="305">
        <v>200</v>
      </c>
      <c r="M49" s="306">
        <v>0.4</v>
      </c>
      <c r="N49" s="307">
        <v>0.27</v>
      </c>
      <c r="O49" s="308">
        <v>0.27</v>
      </c>
      <c r="P49" s="305">
        <v>72.8</v>
      </c>
      <c r="Q49" s="1191"/>
      <c r="R49" s="362">
        <v>0.01</v>
      </c>
      <c r="S49" s="364">
        <v>19.164000000000001</v>
      </c>
      <c r="T49" s="1094"/>
      <c r="U49" s="1168"/>
      <c r="V49" s="1199">
        <v>10.6</v>
      </c>
      <c r="W49" s="1094">
        <v>1.6</v>
      </c>
      <c r="X49" s="1094">
        <v>3.57</v>
      </c>
      <c r="Y49" s="1200">
        <v>8.5999999999999993E-2</v>
      </c>
    </row>
    <row r="50" spans="8:26" ht="24.95" customHeight="1">
      <c r="H50" s="1372"/>
      <c r="I50" s="521" t="s">
        <v>34</v>
      </c>
      <c r="J50" s="522"/>
      <c r="K50" s="459"/>
      <c r="L50" s="305">
        <v>60</v>
      </c>
      <c r="M50" s="306">
        <v>3.36</v>
      </c>
      <c r="N50" s="307">
        <v>0.66</v>
      </c>
      <c r="O50" s="308">
        <v>29.64</v>
      </c>
      <c r="P50" s="305">
        <v>137.94</v>
      </c>
      <c r="Q50" s="1191"/>
      <c r="R50" s="362">
        <v>7.0000000000000007E-2</v>
      </c>
      <c r="S50" s="364"/>
      <c r="T50" s="1094"/>
      <c r="U50" s="1168"/>
      <c r="V50" s="1199">
        <v>19.3</v>
      </c>
      <c r="W50" s="1094">
        <v>63.6</v>
      </c>
      <c r="X50" s="1094">
        <v>15</v>
      </c>
      <c r="Y50" s="1200">
        <v>1.86</v>
      </c>
    </row>
    <row r="51" spans="8:26" ht="24.95" customHeight="1">
      <c r="H51" s="1372"/>
      <c r="I51" s="521" t="s">
        <v>26</v>
      </c>
      <c r="J51" s="522"/>
      <c r="K51" s="459"/>
      <c r="L51" s="305">
        <v>30</v>
      </c>
      <c r="M51" s="306">
        <v>2.37</v>
      </c>
      <c r="N51" s="307">
        <v>0.3</v>
      </c>
      <c r="O51" s="308">
        <v>14.49</v>
      </c>
      <c r="P51" s="305">
        <v>70.14</v>
      </c>
      <c r="Q51" s="1191"/>
      <c r="R51" s="365">
        <v>0.03</v>
      </c>
      <c r="S51" s="307"/>
      <c r="T51" s="1104"/>
      <c r="U51" s="1164"/>
      <c r="V51" s="1217">
        <v>9.65</v>
      </c>
      <c r="W51" s="1104">
        <v>26.1</v>
      </c>
      <c r="X51" s="1104">
        <v>9.9</v>
      </c>
      <c r="Y51" s="1218">
        <v>0.33</v>
      </c>
    </row>
    <row r="52" spans="8:26" ht="24.95" customHeight="1">
      <c r="H52" s="1372"/>
      <c r="I52" s="521" t="s">
        <v>56</v>
      </c>
      <c r="J52" s="522"/>
      <c r="K52" s="459"/>
      <c r="L52" s="305">
        <v>150</v>
      </c>
      <c r="M52" s="306">
        <v>2.2599999999999998</v>
      </c>
      <c r="N52" s="307">
        <v>0.76</v>
      </c>
      <c r="O52" s="308">
        <v>11.5</v>
      </c>
      <c r="P52" s="305">
        <v>136.94</v>
      </c>
      <c r="Q52" s="1423"/>
      <c r="R52" s="365">
        <v>0.03</v>
      </c>
      <c r="S52" s="307">
        <v>0.75</v>
      </c>
      <c r="T52" s="1104"/>
      <c r="U52" s="1164"/>
      <c r="V52" s="1217">
        <v>8.2100000000000009</v>
      </c>
      <c r="W52" s="1104">
        <v>15.84</v>
      </c>
      <c r="X52" s="1104">
        <v>24.47</v>
      </c>
      <c r="Y52" s="1218">
        <v>7.2999999999999995E-2</v>
      </c>
    </row>
    <row r="53" spans="8:26" ht="24.95" customHeight="1">
      <c r="H53" s="1372"/>
      <c r="I53" s="523"/>
      <c r="J53" s="524"/>
      <c r="K53" s="475" t="s">
        <v>27</v>
      </c>
      <c r="L53" s="1174">
        <f>SUM(L45:L52)</f>
        <v>1080</v>
      </c>
      <c r="M53" s="1395">
        <f>SUM(M45:M52)</f>
        <v>30.156999999999996</v>
      </c>
      <c r="N53" s="1395">
        <f>SUM(N45:N52)</f>
        <v>35.979999999999997</v>
      </c>
      <c r="O53" s="1395">
        <f>SUM(O45:O52)</f>
        <v>122.46</v>
      </c>
      <c r="P53" s="1410">
        <f>SUM(P45:P52)</f>
        <v>952</v>
      </c>
      <c r="Q53" s="1419">
        <v>0.35</v>
      </c>
      <c r="R53" s="1420">
        <f t="shared" ref="R53:Y53" si="5">SUM(R45:R52)</f>
        <v>0.49</v>
      </c>
      <c r="S53" s="1395">
        <f t="shared" si="5"/>
        <v>24.5</v>
      </c>
      <c r="T53" s="494">
        <f t="shared" si="5"/>
        <v>315</v>
      </c>
      <c r="U53" s="494"/>
      <c r="V53" s="551">
        <f t="shared" si="5"/>
        <v>420</v>
      </c>
      <c r="W53" s="494">
        <f t="shared" si="5"/>
        <v>420.00000000000006</v>
      </c>
      <c r="X53" s="494">
        <f t="shared" si="5"/>
        <v>105</v>
      </c>
      <c r="Y53" s="608">
        <f t="shared" si="5"/>
        <v>6.3000000000000007</v>
      </c>
    </row>
    <row r="54" spans="8:26" ht="24.95" customHeight="1">
      <c r="H54" s="1372"/>
      <c r="I54" s="495" t="s">
        <v>35</v>
      </c>
      <c r="J54" s="478"/>
      <c r="K54" s="452"/>
      <c r="L54" s="1377"/>
      <c r="M54" s="1392"/>
      <c r="N54" s="1392"/>
      <c r="O54" s="1392"/>
      <c r="P54" s="1377"/>
      <c r="Q54" s="1421"/>
      <c r="R54" s="1422"/>
      <c r="S54" s="1392"/>
      <c r="T54" s="1097"/>
      <c r="U54" s="1097"/>
      <c r="V54" s="1205"/>
      <c r="W54" s="1097"/>
      <c r="X54" s="1097"/>
      <c r="Y54" s="1206"/>
    </row>
    <row r="55" spans="8:26" ht="24.95" customHeight="1">
      <c r="H55" s="1373">
        <v>406</v>
      </c>
      <c r="I55" s="498" t="s">
        <v>57</v>
      </c>
      <c r="J55" s="472"/>
      <c r="K55" s="455"/>
      <c r="L55" s="1393">
        <v>60</v>
      </c>
      <c r="M55" s="1394">
        <v>6.46</v>
      </c>
      <c r="N55" s="364">
        <v>4.99</v>
      </c>
      <c r="O55" s="363">
        <v>22.39</v>
      </c>
      <c r="P55" s="1393">
        <v>147.44</v>
      </c>
      <c r="Q55" s="1191"/>
      <c r="R55" s="362">
        <v>0.14000000000000001</v>
      </c>
      <c r="S55" s="364">
        <v>4.05</v>
      </c>
      <c r="T55" s="1094">
        <v>135</v>
      </c>
      <c r="U55" s="1168"/>
      <c r="V55" s="1199">
        <v>107.4</v>
      </c>
      <c r="W55" s="1094">
        <v>142.37</v>
      </c>
      <c r="X55" s="1094">
        <v>21.96</v>
      </c>
      <c r="Y55" s="1200">
        <v>0.22600000000000001</v>
      </c>
    </row>
    <row r="56" spans="8:26" ht="24.95" customHeight="1">
      <c r="H56" s="1373">
        <v>359</v>
      </c>
      <c r="I56" s="499" t="s">
        <v>58</v>
      </c>
      <c r="J56" s="472"/>
      <c r="K56" s="459"/>
      <c r="L56" s="305">
        <v>200</v>
      </c>
      <c r="M56" s="306">
        <v>0.31</v>
      </c>
      <c r="N56" s="307">
        <v>0.02</v>
      </c>
      <c r="O56" s="308">
        <v>32</v>
      </c>
      <c r="P56" s="305">
        <v>126.86</v>
      </c>
      <c r="Q56" s="1425"/>
      <c r="R56" s="362">
        <v>0.02</v>
      </c>
      <c r="S56" s="364">
        <v>2.2400000000000002</v>
      </c>
      <c r="T56" s="1094"/>
      <c r="U56" s="1168"/>
      <c r="V56" s="1199">
        <v>32.020000000000003</v>
      </c>
      <c r="W56" s="1094">
        <v>13.96</v>
      </c>
      <c r="X56" s="1094">
        <v>5.64</v>
      </c>
      <c r="Y56" s="1200">
        <v>3.2000000000000001E-2</v>
      </c>
    </row>
    <row r="57" spans="8:26" ht="24.95" customHeight="1">
      <c r="H57" s="1372"/>
      <c r="I57" s="454" t="s">
        <v>59</v>
      </c>
      <c r="J57" s="1163"/>
      <c r="K57" s="1104"/>
      <c r="L57" s="305">
        <v>120</v>
      </c>
      <c r="M57" s="306">
        <v>4.4999999999999998E-2</v>
      </c>
      <c r="N57" s="307">
        <v>4.4999999999999998E-2</v>
      </c>
      <c r="O57" s="308">
        <v>12.5</v>
      </c>
      <c r="P57" s="305">
        <v>133.69999999999999</v>
      </c>
      <c r="Q57" s="1441">
        <v>0.15</v>
      </c>
      <c r="R57" s="362">
        <v>0.05</v>
      </c>
      <c r="S57" s="364">
        <v>4.21</v>
      </c>
      <c r="T57" s="1094"/>
      <c r="U57" s="1168"/>
      <c r="V57" s="1199">
        <v>40.58</v>
      </c>
      <c r="W57" s="1094">
        <v>23.67</v>
      </c>
      <c r="X57" s="1094">
        <v>17.399999999999999</v>
      </c>
      <c r="Y57" s="1200">
        <v>2.4420000000000002</v>
      </c>
    </row>
    <row r="58" spans="8:26" ht="24.95" customHeight="1">
      <c r="H58" s="1372"/>
      <c r="I58" s="451"/>
      <c r="J58" s="500"/>
      <c r="K58" s="451" t="s">
        <v>27</v>
      </c>
      <c r="L58" s="1397">
        <f>SUM(L55:L57)</f>
        <v>380</v>
      </c>
      <c r="M58" s="1398">
        <f>SUM(M55:M57)</f>
        <v>6.8149999999999995</v>
      </c>
      <c r="N58" s="1398">
        <f>SUM(N55:N57)</f>
        <v>5.0549999999999997</v>
      </c>
      <c r="O58" s="1398">
        <f>SUM(O55:O57)</f>
        <v>66.89</v>
      </c>
      <c r="P58" s="1411">
        <f>P57+P56+P55</f>
        <v>408</v>
      </c>
      <c r="Q58" s="1429"/>
      <c r="R58" s="1427">
        <f t="shared" ref="R58:Y58" si="6">SUM(R55:R57)</f>
        <v>0.21000000000000002</v>
      </c>
      <c r="S58" s="1428">
        <f t="shared" si="6"/>
        <v>10.5</v>
      </c>
      <c r="T58" s="566">
        <f t="shared" si="6"/>
        <v>135</v>
      </c>
      <c r="U58" s="567"/>
      <c r="V58" s="565">
        <f t="shared" si="6"/>
        <v>180</v>
      </c>
      <c r="W58" s="570">
        <f t="shared" si="6"/>
        <v>180</v>
      </c>
      <c r="X58" s="570">
        <f t="shared" si="6"/>
        <v>45</v>
      </c>
      <c r="Y58" s="614">
        <f t="shared" si="6"/>
        <v>2.7</v>
      </c>
    </row>
    <row r="59" spans="8:26" ht="24.95" customHeight="1">
      <c r="H59" s="1372"/>
      <c r="I59" s="451"/>
      <c r="J59" s="500"/>
      <c r="K59" s="500"/>
      <c r="L59" s="1397"/>
      <c r="M59" s="1398"/>
      <c r="N59" s="1398"/>
      <c r="O59" s="1398"/>
      <c r="P59" s="1397"/>
      <c r="Q59" s="1429"/>
      <c r="R59" s="1430"/>
      <c r="S59" s="1428"/>
      <c r="T59" s="566"/>
      <c r="U59" s="567"/>
      <c r="V59" s="1107"/>
      <c r="W59" s="598"/>
      <c r="X59" s="598"/>
      <c r="Y59" s="626"/>
    </row>
    <row r="60" spans="8:26" ht="24.95" customHeight="1">
      <c r="H60" s="1372"/>
      <c r="I60" s="518"/>
      <c r="J60" s="515"/>
      <c r="K60" s="515" t="s">
        <v>39</v>
      </c>
      <c r="L60" s="931"/>
      <c r="M60" s="442">
        <f>M43+M53+M58</f>
        <v>67.5</v>
      </c>
      <c r="N60" s="442">
        <f>N43+N53+N58</f>
        <v>68.995000000000005</v>
      </c>
      <c r="O60" s="1399">
        <f>O43+O53+O58</f>
        <v>287.25</v>
      </c>
      <c r="P60" s="1412" t="s">
        <v>40</v>
      </c>
      <c r="Q60" s="1442" t="s">
        <v>41</v>
      </c>
      <c r="R60" s="1443">
        <f t="shared" ref="R60:Y60" si="7">R43+R53+R58</f>
        <v>1.05</v>
      </c>
      <c r="S60" s="1433">
        <f t="shared" si="7"/>
        <v>52.5</v>
      </c>
      <c r="T60" s="575">
        <f t="shared" si="7"/>
        <v>675</v>
      </c>
      <c r="U60" s="1209"/>
      <c r="V60" s="600">
        <f t="shared" si="7"/>
        <v>900</v>
      </c>
      <c r="W60" s="575">
        <f t="shared" si="7"/>
        <v>900</v>
      </c>
      <c r="X60" s="575">
        <f t="shared" si="7"/>
        <v>225</v>
      </c>
      <c r="Y60" s="627">
        <f t="shared" si="7"/>
        <v>13.503499999999999</v>
      </c>
    </row>
    <row r="61" spans="8:26" ht="24.95" customHeight="1">
      <c r="H61" s="1372"/>
      <c r="I61" s="508"/>
      <c r="J61" s="509"/>
      <c r="K61" s="509"/>
      <c r="L61" s="1400"/>
      <c r="M61" s="1401"/>
      <c r="N61" s="1401"/>
      <c r="O61" s="1401"/>
      <c r="P61" s="1402">
        <f>P43+P53+P58</f>
        <v>2040</v>
      </c>
      <c r="Q61" s="1444">
        <f>Q43+Q53+Q57</f>
        <v>0.75</v>
      </c>
      <c r="R61" s="1445"/>
      <c r="S61" s="1436"/>
      <c r="T61" s="1100"/>
      <c r="U61" s="1210"/>
      <c r="V61" s="1211"/>
      <c r="W61" s="1100"/>
      <c r="X61" s="1100"/>
      <c r="Y61" s="1212"/>
      <c r="Z61" s="1"/>
    </row>
    <row r="62" spans="8:26" ht="24.95" customHeight="1">
      <c r="I62" s="1413"/>
      <c r="J62" s="1414"/>
      <c r="K62" s="1414"/>
      <c r="L62" s="1415"/>
      <c r="M62" s="1415"/>
      <c r="N62" s="1415"/>
      <c r="O62" s="1415"/>
      <c r="P62" s="1415"/>
      <c r="Q62" s="1415"/>
      <c r="R62" s="1415"/>
      <c r="S62" s="1415"/>
      <c r="T62" s="1414"/>
      <c r="U62" s="1414"/>
      <c r="V62" s="1413"/>
      <c r="W62" s="1414"/>
      <c r="X62" s="1414"/>
      <c r="Y62" s="1451"/>
    </row>
    <row r="63" spans="8:26" ht="24.95" customHeight="1">
      <c r="V63" s="1370"/>
      <c r="Y63" s="1370"/>
    </row>
    <row r="64" spans="8:26" ht="24.95" customHeight="1">
      <c r="V64" s="1370"/>
      <c r="Y64" s="1370"/>
    </row>
    <row r="65" spans="22:25" ht="24.95" customHeight="1">
      <c r="V65" s="1370"/>
      <c r="Y65" s="1370"/>
    </row>
    <row r="66" spans="22:25" ht="24.95" customHeight="1">
      <c r="V66" s="1370"/>
      <c r="Y66" s="1370"/>
    </row>
    <row r="67" spans="22:25" ht="24.95" customHeight="1">
      <c r="V67" s="1370"/>
      <c r="Y67" s="1370"/>
    </row>
    <row r="68" spans="22:25" ht="24.95" customHeight="1">
      <c r="V68" s="1370"/>
      <c r="Y68" s="1370"/>
    </row>
    <row r="69" spans="22:25" ht="24.95" customHeight="1">
      <c r="V69" s="1370"/>
      <c r="Y69" s="1370"/>
    </row>
    <row r="70" spans="22:25" ht="24.95" customHeight="1">
      <c r="V70" s="1370"/>
      <c r="Y70" s="1370"/>
    </row>
    <row r="71" spans="22:25" ht="24.95" customHeight="1">
      <c r="V71" s="1370"/>
      <c r="Y71" s="1370"/>
    </row>
    <row r="72" spans="22:25" ht="24.95" customHeight="1">
      <c r="V72" s="1370"/>
      <c r="Y72" s="1370"/>
    </row>
    <row r="73" spans="22:25" ht="24.95" customHeight="1">
      <c r="V73" s="1370"/>
      <c r="Y73" s="1370"/>
    </row>
    <row r="74" spans="22:25" ht="24.95" customHeight="1">
      <c r="V74" s="1370"/>
      <c r="Y74" s="1370"/>
    </row>
    <row r="75" spans="22:25" ht="24.95" customHeight="1">
      <c r="V75" s="1370"/>
      <c r="Y75" s="1370"/>
    </row>
    <row r="76" spans="22:25" ht="24.95" customHeight="1">
      <c r="V76" s="1370"/>
      <c r="Y76" s="1370"/>
    </row>
    <row r="77" spans="22:25" ht="24.95" customHeight="1">
      <c r="V77" s="1370"/>
      <c r="Y77" s="1370"/>
    </row>
    <row r="78" spans="22:25" ht="24.95" customHeight="1">
      <c r="V78" s="1370"/>
      <c r="Y78" s="1370"/>
    </row>
    <row r="79" spans="22:25" ht="24.95" customHeight="1">
      <c r="V79" s="1370"/>
      <c r="Y79" s="1370"/>
    </row>
    <row r="80" spans="22:25" ht="24.95" customHeight="1">
      <c r="V80" s="1370"/>
      <c r="Y80" s="1370"/>
    </row>
    <row r="81" spans="22:25" ht="24.95" customHeight="1">
      <c r="V81" s="1370"/>
      <c r="Y81" s="1370"/>
    </row>
    <row r="82" spans="22:25" ht="24.95" customHeight="1">
      <c r="V82" s="1370"/>
      <c r="Y82" s="1370"/>
    </row>
    <row r="83" spans="22:25" ht="24.95" customHeight="1">
      <c r="V83" s="1370"/>
      <c r="Y83" s="1370"/>
    </row>
    <row r="84" spans="22:25" ht="24.95" customHeight="1">
      <c r="V84" s="1370"/>
      <c r="Y84" s="1370"/>
    </row>
    <row r="85" spans="22:25" ht="24.95" customHeight="1">
      <c r="V85" s="1370"/>
      <c r="Y85" s="1370"/>
    </row>
    <row r="86" spans="22:25" ht="24.95" customHeight="1">
      <c r="V86" s="1370"/>
      <c r="Y86" s="1370"/>
    </row>
    <row r="87" spans="22:25" ht="24.95" customHeight="1">
      <c r="V87" s="1370"/>
      <c r="Y87" s="1370"/>
    </row>
    <row r="88" spans="22:25" ht="24.95" customHeight="1">
      <c r="V88" s="1370"/>
      <c r="Y88" s="1370"/>
    </row>
    <row r="89" spans="22:25" ht="24.95" customHeight="1">
      <c r="V89" s="1370"/>
      <c r="Y89" s="1370"/>
    </row>
    <row r="90" spans="22:25" ht="24.95" customHeight="1">
      <c r="V90" s="1370"/>
      <c r="Y90" s="1370"/>
    </row>
    <row r="91" spans="22:25" ht="24.95" customHeight="1">
      <c r="V91" s="1370"/>
      <c r="Y91" s="1370"/>
    </row>
    <row r="92" spans="22:25" ht="24.95" customHeight="1">
      <c r="V92" s="1370"/>
      <c r="Y92" s="1370"/>
    </row>
    <row r="93" spans="22:25" ht="24.95" customHeight="1">
      <c r="V93" s="1370"/>
      <c r="Y93" s="1370"/>
    </row>
    <row r="94" spans="22:25" ht="24.95" customHeight="1">
      <c r="V94" s="1370"/>
      <c r="Y94" s="1370"/>
    </row>
    <row r="95" spans="22:25" ht="24.95" customHeight="1">
      <c r="V95" s="1370"/>
      <c r="Y95" s="1370"/>
    </row>
    <row r="96" spans="22:25" ht="24.95" customHeight="1">
      <c r="V96" s="1370"/>
      <c r="Y96" s="1370"/>
    </row>
    <row r="97" spans="22:25" ht="24.95" customHeight="1">
      <c r="V97" s="1370"/>
      <c r="Y97" s="1370"/>
    </row>
    <row r="98" spans="22:25" ht="24.95" customHeight="1">
      <c r="V98" s="1370"/>
      <c r="Y98" s="1370"/>
    </row>
    <row r="99" spans="22:25" ht="24.95" customHeight="1">
      <c r="V99" s="1370"/>
      <c r="Y99" s="1370"/>
    </row>
    <row r="100" spans="22:25" ht="24.95" customHeight="1">
      <c r="V100" s="1370"/>
      <c r="Y100" s="1370"/>
    </row>
    <row r="101" spans="22:25" ht="24.95" customHeight="1">
      <c r="V101" s="1370"/>
      <c r="Y101" s="1370"/>
    </row>
    <row r="102" spans="22:25" ht="24.95" customHeight="1">
      <c r="V102" s="1370"/>
      <c r="Y102" s="1370"/>
    </row>
    <row r="103" spans="22:25" ht="24.95" customHeight="1">
      <c r="V103" s="1370"/>
      <c r="Y103" s="1370"/>
    </row>
    <row r="104" spans="22:25" ht="24.95" customHeight="1">
      <c r="V104" s="1370"/>
      <c r="Y104" s="1370"/>
    </row>
    <row r="105" spans="22:25" ht="24.95" customHeight="1">
      <c r="V105" s="1370"/>
      <c r="Y105" s="1370"/>
    </row>
    <row r="106" spans="22:25" ht="24.95" customHeight="1">
      <c r="V106" s="1370"/>
      <c r="Y106" s="1370"/>
    </row>
    <row r="107" spans="22:25" ht="24.95" customHeight="1">
      <c r="V107" s="1370"/>
      <c r="Y107" s="1370"/>
    </row>
    <row r="108" spans="22:25" ht="24.95" customHeight="1">
      <c r="V108" s="1370"/>
      <c r="Y108" s="1370"/>
    </row>
    <row r="109" spans="22:25" ht="24.95" customHeight="1">
      <c r="V109" s="1370"/>
      <c r="Y109" s="1370"/>
    </row>
    <row r="110" spans="22:25" ht="24.95" customHeight="1">
      <c r="V110" s="1370"/>
      <c r="Y110" s="1370"/>
    </row>
    <row r="111" spans="22:25" ht="24.95" customHeight="1">
      <c r="V111" s="1370"/>
      <c r="Y111" s="1370"/>
    </row>
    <row r="112" spans="22:25" ht="24.95" customHeight="1">
      <c r="V112" s="1370"/>
      <c r="Y112" s="1370"/>
    </row>
    <row r="113" spans="22:25" ht="24.95" customHeight="1">
      <c r="V113" s="1370"/>
      <c r="Y113" s="1370"/>
    </row>
    <row r="114" spans="22:25" ht="24.95" customHeight="1">
      <c r="V114" s="1370"/>
      <c r="Y114" s="1370"/>
    </row>
    <row r="115" spans="22:25" ht="24.95" customHeight="1">
      <c r="V115" s="1370"/>
      <c r="Y115" s="1370"/>
    </row>
    <row r="116" spans="22:25" ht="24.95" customHeight="1">
      <c r="V116" s="1370"/>
      <c r="Y116" s="1370"/>
    </row>
    <row r="117" spans="22:25" ht="24.95" customHeight="1">
      <c r="V117" s="1370"/>
      <c r="Y117" s="1370"/>
    </row>
    <row r="118" spans="22:25" ht="24.95" customHeight="1">
      <c r="V118" s="1370"/>
      <c r="Y118" s="1370"/>
    </row>
    <row r="119" spans="22:25" ht="24.95" customHeight="1">
      <c r="V119" s="1370"/>
      <c r="Y119" s="1370"/>
    </row>
    <row r="120" spans="22:25" ht="24.95" customHeight="1">
      <c r="V120" s="1370"/>
      <c r="Y120" s="1370"/>
    </row>
    <row r="121" spans="22:25" ht="24.95" customHeight="1">
      <c r="V121" s="1370"/>
      <c r="Y121" s="1370"/>
    </row>
    <row r="122" spans="22:25" ht="24.95" customHeight="1">
      <c r="V122" s="1370"/>
      <c r="Y122" s="1370"/>
    </row>
    <row r="123" spans="22:25" ht="24.95" customHeight="1">
      <c r="V123" s="1370"/>
      <c r="Y123" s="1370"/>
    </row>
    <row r="124" spans="22:25" ht="24.95" customHeight="1">
      <c r="V124" s="1370"/>
      <c r="Y124" s="1370"/>
    </row>
    <row r="125" spans="22:25" ht="24.95" customHeight="1">
      <c r="V125" s="1370"/>
      <c r="Y125" s="1370"/>
    </row>
    <row r="126" spans="22:25" ht="24.95" customHeight="1">
      <c r="V126" s="1370"/>
      <c r="Y126" s="1370"/>
    </row>
    <row r="127" spans="22:25" ht="24.95" customHeight="1">
      <c r="V127" s="1370"/>
      <c r="Y127" s="1370"/>
    </row>
    <row r="128" spans="22:25" ht="24.95" customHeight="1">
      <c r="V128" s="1370"/>
      <c r="Y128" s="1370"/>
    </row>
    <row r="129" spans="22:25" ht="24.95" customHeight="1">
      <c r="V129" s="1370"/>
      <c r="Y129" s="1370"/>
    </row>
    <row r="130" spans="22:25" ht="24.95" customHeight="1">
      <c r="V130" s="1370"/>
      <c r="Y130" s="1370"/>
    </row>
    <row r="131" spans="22:25" ht="24.95" customHeight="1">
      <c r="V131" s="1370"/>
      <c r="Y131" s="1370"/>
    </row>
    <row r="132" spans="22:25" ht="24.95" customHeight="1">
      <c r="V132" s="1370"/>
      <c r="Y132" s="1370"/>
    </row>
    <row r="133" spans="22:25" ht="24.95" customHeight="1">
      <c r="V133" s="1370"/>
      <c r="Y133" s="1370"/>
    </row>
    <row r="134" spans="22:25" ht="24.95" customHeight="1">
      <c r="V134" s="1370"/>
      <c r="Y134" s="1370"/>
    </row>
    <row r="135" spans="22:25" ht="24.95" customHeight="1">
      <c r="V135" s="1370"/>
      <c r="Y135" s="1370"/>
    </row>
    <row r="136" spans="22:25" ht="24.95" customHeight="1">
      <c r="V136" s="1370"/>
      <c r="Y136" s="1370"/>
    </row>
    <row r="137" spans="22:25" ht="24.95" customHeight="1">
      <c r="V137" s="1370"/>
      <c r="Y137" s="1370"/>
    </row>
    <row r="138" spans="22:25" ht="24.95" customHeight="1">
      <c r="V138" s="1370"/>
      <c r="Y138" s="1370"/>
    </row>
    <row r="139" spans="22:25" ht="24.95" customHeight="1">
      <c r="V139" s="1370"/>
      <c r="Y139" s="1370"/>
    </row>
    <row r="140" spans="22:25" ht="24.95" customHeight="1">
      <c r="V140" s="1370"/>
      <c r="Y140" s="1370"/>
    </row>
    <row r="141" spans="22:25" ht="24.95" customHeight="1">
      <c r="V141" s="1370"/>
      <c r="Y141" s="1370"/>
    </row>
    <row r="142" spans="22:25" ht="24.95" customHeight="1">
      <c r="V142" s="1370"/>
      <c r="Y142" s="1370"/>
    </row>
    <row r="143" spans="22:25" ht="24.95" customHeight="1">
      <c r="V143" s="1370"/>
      <c r="Y143" s="1370"/>
    </row>
    <row r="144" spans="22:25" ht="24.95" customHeight="1">
      <c r="V144" s="1370"/>
      <c r="Y144" s="1370"/>
    </row>
    <row r="145" spans="22:25" ht="24.95" customHeight="1">
      <c r="V145" s="1370"/>
      <c r="Y145" s="1370"/>
    </row>
    <row r="146" spans="22:25" ht="24.95" customHeight="1">
      <c r="V146" s="1370"/>
      <c r="Y146" s="1370"/>
    </row>
    <row r="147" spans="22:25" ht="24.95" customHeight="1">
      <c r="V147" s="1370"/>
      <c r="Y147" s="1370"/>
    </row>
    <row r="148" spans="22:25" ht="24.95" customHeight="1">
      <c r="V148" s="1370"/>
      <c r="Y148" s="1370"/>
    </row>
    <row r="149" spans="22:25" ht="24.95" customHeight="1">
      <c r="V149" s="1370"/>
      <c r="Y149" s="1370"/>
    </row>
    <row r="150" spans="22:25" ht="24.95" customHeight="1">
      <c r="V150" s="1370"/>
      <c r="Y150" s="1370"/>
    </row>
    <row r="151" spans="22:25" ht="24.95" customHeight="1">
      <c r="V151" s="1370"/>
      <c r="Y151" s="1370"/>
    </row>
    <row r="152" spans="22:25" ht="24.95" customHeight="1">
      <c r="V152" s="1370"/>
      <c r="Y152" s="1370"/>
    </row>
    <row r="153" spans="22:25" ht="24.95" customHeight="1">
      <c r="V153" s="1370"/>
      <c r="Y153" s="1370"/>
    </row>
    <row r="154" spans="22:25" ht="24.95" customHeight="1">
      <c r="V154" s="1370"/>
      <c r="Y154" s="1370"/>
    </row>
    <row r="155" spans="22:25" ht="24.95" customHeight="1">
      <c r="V155" s="1370"/>
      <c r="Y155" s="1370"/>
    </row>
    <row r="156" spans="22:25" ht="24.95" customHeight="1">
      <c r="V156" s="1370"/>
      <c r="Y156" s="1370"/>
    </row>
    <row r="157" spans="22:25" ht="24.95" customHeight="1">
      <c r="V157" s="1370"/>
      <c r="Y157" s="1370"/>
    </row>
    <row r="158" spans="22:25" ht="24.95" customHeight="1">
      <c r="V158" s="1370"/>
      <c r="Y158" s="1370"/>
    </row>
    <row r="159" spans="22:25" ht="24.95" customHeight="1">
      <c r="V159" s="1370"/>
      <c r="Y159" s="1370"/>
    </row>
    <row r="160" spans="22:25" ht="24.95" customHeight="1">
      <c r="V160" s="1370"/>
      <c r="Y160" s="1370"/>
    </row>
    <row r="161" spans="22:25" ht="24.95" customHeight="1">
      <c r="V161" s="1370"/>
      <c r="Y161" s="1370"/>
    </row>
    <row r="162" spans="22:25" ht="24.95" customHeight="1">
      <c r="V162" s="1370"/>
      <c r="Y162" s="1370"/>
    </row>
    <row r="163" spans="22:25" ht="24.95" customHeight="1">
      <c r="V163" s="1370"/>
      <c r="Y163" s="1370"/>
    </row>
    <row r="164" spans="22:25" ht="24.95" customHeight="1">
      <c r="V164" s="1370"/>
      <c r="Y164" s="1370"/>
    </row>
    <row r="165" spans="22:25" ht="24.95" customHeight="1">
      <c r="V165" s="1370"/>
      <c r="Y165" s="1370"/>
    </row>
    <row r="166" spans="22:25" ht="24.95" customHeight="1">
      <c r="V166" s="1370"/>
      <c r="Y166" s="1370"/>
    </row>
    <row r="167" spans="22:25" ht="24.95" customHeight="1">
      <c r="V167" s="1370"/>
      <c r="Y167" s="1370"/>
    </row>
    <row r="168" spans="22:25" ht="24.95" customHeight="1">
      <c r="V168" s="1370"/>
      <c r="Y168" s="1370"/>
    </row>
    <row r="169" spans="22:25" ht="24.95" customHeight="1">
      <c r="V169" s="1370"/>
      <c r="Y169" s="1370"/>
    </row>
    <row r="170" spans="22:25" ht="24.95" customHeight="1">
      <c r="V170" s="1370"/>
      <c r="Y170" s="1370"/>
    </row>
    <row r="171" spans="22:25" ht="24.95" customHeight="1">
      <c r="V171" s="1370"/>
      <c r="Y171" s="1370"/>
    </row>
    <row r="172" spans="22:25" ht="24.95" customHeight="1">
      <c r="V172" s="1370"/>
      <c r="Y172" s="1370"/>
    </row>
    <row r="173" spans="22:25" ht="24.95" customHeight="1">
      <c r="V173" s="1370"/>
      <c r="Y173" s="1370"/>
    </row>
    <row r="174" spans="22:25" ht="24.95" customHeight="1">
      <c r="V174" s="1370"/>
      <c r="Y174" s="1370"/>
    </row>
    <row r="175" spans="22:25" ht="24.95" customHeight="1">
      <c r="V175" s="1370"/>
      <c r="Y175" s="1370"/>
    </row>
    <row r="176" spans="22:25" ht="24.95" customHeight="1">
      <c r="V176" s="1370"/>
      <c r="Y176" s="1370"/>
    </row>
    <row r="177" spans="22:25" ht="24.95" customHeight="1">
      <c r="V177" s="1370"/>
      <c r="Y177" s="1370"/>
    </row>
    <row r="178" spans="22:25" ht="24.95" customHeight="1">
      <c r="V178" s="1370"/>
      <c r="Y178" s="1370"/>
    </row>
    <row r="179" spans="22:25" ht="24.95" customHeight="1">
      <c r="V179" s="1370"/>
      <c r="Y179" s="1370"/>
    </row>
    <row r="180" spans="22:25" ht="24.95" customHeight="1">
      <c r="V180" s="1370"/>
      <c r="Y180" s="1370"/>
    </row>
    <row r="181" spans="22:25" ht="24.95" customHeight="1">
      <c r="V181" s="1370"/>
      <c r="Y181" s="1370"/>
    </row>
    <row r="182" spans="22:25" ht="24.95" customHeight="1">
      <c r="V182" s="1370"/>
      <c r="Y182" s="1370"/>
    </row>
    <row r="183" spans="22:25" ht="24.95" customHeight="1">
      <c r="V183" s="1370"/>
      <c r="Y183" s="1370"/>
    </row>
    <row r="184" spans="22:25" ht="24.95" customHeight="1">
      <c r="V184" s="1370"/>
      <c r="Y184" s="1370"/>
    </row>
    <row r="185" spans="22:25" ht="24.95" customHeight="1">
      <c r="V185" s="1370"/>
      <c r="Y185" s="1370"/>
    </row>
    <row r="186" spans="22:25" ht="24.95" customHeight="1">
      <c r="V186" s="1370"/>
      <c r="Y186" s="1370"/>
    </row>
    <row r="187" spans="22:25" ht="24.95" customHeight="1">
      <c r="V187" s="1370"/>
      <c r="Y187" s="1370"/>
    </row>
    <row r="188" spans="22:25" ht="24.95" customHeight="1">
      <c r="V188" s="1370"/>
      <c r="Y188" s="1370"/>
    </row>
    <row r="189" spans="22:25" ht="24.95" customHeight="1">
      <c r="V189" s="1370"/>
      <c r="Y189" s="1370"/>
    </row>
    <row r="190" spans="22:25" ht="24.95" customHeight="1">
      <c r="V190" s="1370"/>
      <c r="Y190" s="1370"/>
    </row>
    <row r="191" spans="22:25" ht="24.95" customHeight="1">
      <c r="V191" s="1370"/>
      <c r="Y191" s="1370"/>
    </row>
    <row r="192" spans="22:25" ht="24.95" customHeight="1">
      <c r="V192" s="1370"/>
      <c r="Y192" s="1370"/>
    </row>
    <row r="193" spans="22:25" ht="24.95" customHeight="1">
      <c r="V193" s="1370"/>
      <c r="Y193" s="1370"/>
    </row>
    <row r="194" spans="22:25" ht="24.95" customHeight="1">
      <c r="V194" s="1370"/>
      <c r="Y194" s="1370"/>
    </row>
    <row r="195" spans="22:25" ht="24.95" customHeight="1">
      <c r="V195" s="1370"/>
      <c r="Y195" s="1370"/>
    </row>
    <row r="196" spans="22:25" ht="24.95" customHeight="1">
      <c r="V196" s="1370"/>
      <c r="Y196" s="1370"/>
    </row>
    <row r="197" spans="22:25" ht="24.95" customHeight="1">
      <c r="V197" s="1370"/>
      <c r="Y197" s="1370"/>
    </row>
    <row r="198" spans="22:25" ht="24.95" customHeight="1">
      <c r="V198" s="1370"/>
      <c r="Y198" s="1370"/>
    </row>
    <row r="199" spans="22:25" ht="24.95" customHeight="1">
      <c r="V199" s="1370"/>
      <c r="Y199" s="1370"/>
    </row>
    <row r="200" spans="22:25" ht="24.95" customHeight="1">
      <c r="V200" s="1370"/>
      <c r="Y200" s="1370"/>
    </row>
    <row r="201" spans="22:25" ht="24.95" customHeight="1">
      <c r="V201" s="1370"/>
      <c r="Y201" s="1370"/>
    </row>
    <row r="202" spans="22:25" ht="24.95" customHeight="1">
      <c r="V202" s="1370"/>
      <c r="Y202" s="1370"/>
    </row>
    <row r="203" spans="22:25" ht="24.95" customHeight="1">
      <c r="V203" s="1370"/>
      <c r="Y203" s="1370"/>
    </row>
    <row r="204" spans="22:25" ht="24.95" customHeight="1">
      <c r="V204" s="1370"/>
      <c r="Y204" s="1370"/>
    </row>
    <row r="205" spans="22:25" ht="24.95" customHeight="1">
      <c r="V205" s="1370"/>
      <c r="Y205" s="1370"/>
    </row>
    <row r="206" spans="22:25" ht="24.95" customHeight="1">
      <c r="V206" s="1370"/>
      <c r="Y206" s="1370"/>
    </row>
    <row r="207" spans="22:25" ht="24.95" customHeight="1">
      <c r="V207" s="1370"/>
      <c r="Y207" s="1370"/>
    </row>
    <row r="208" spans="22:25" ht="24.95" customHeight="1">
      <c r="V208" s="1370"/>
      <c r="Y208" s="1370"/>
    </row>
    <row r="209" spans="22:25" ht="24.95" customHeight="1">
      <c r="V209" s="1370"/>
      <c r="Y209" s="1370"/>
    </row>
    <row r="210" spans="22:25" ht="24.95" customHeight="1">
      <c r="V210" s="1370"/>
      <c r="Y210" s="1370"/>
    </row>
    <row r="211" spans="22:25" ht="24.95" customHeight="1">
      <c r="V211" s="1370"/>
      <c r="Y211" s="1370"/>
    </row>
    <row r="212" spans="22:25" ht="24.95" customHeight="1">
      <c r="V212" s="1370"/>
      <c r="Y212" s="1370"/>
    </row>
    <row r="213" spans="22:25" ht="24.95" customHeight="1">
      <c r="V213" s="1370"/>
      <c r="Y213" s="1370"/>
    </row>
    <row r="214" spans="22:25" ht="24.95" customHeight="1">
      <c r="V214" s="1370"/>
      <c r="Y214" s="1370"/>
    </row>
    <row r="215" spans="22:25" ht="24.95" customHeight="1">
      <c r="V215" s="1370"/>
      <c r="Y215" s="1370"/>
    </row>
    <row r="216" spans="22:25" ht="24.95" customHeight="1">
      <c r="V216" s="1370"/>
      <c r="Y216" s="1370"/>
    </row>
    <row r="217" spans="22:25" ht="24.95" customHeight="1">
      <c r="V217" s="1370"/>
      <c r="Y217" s="1370"/>
    </row>
    <row r="218" spans="22:25" ht="24.95" customHeight="1">
      <c r="V218" s="1370"/>
      <c r="Y218" s="1370"/>
    </row>
    <row r="219" spans="22:25" ht="24.95" customHeight="1">
      <c r="V219" s="1370"/>
      <c r="Y219" s="1370"/>
    </row>
    <row r="220" spans="22:25" ht="24.95" customHeight="1">
      <c r="V220" s="1370"/>
      <c r="Y220" s="1370"/>
    </row>
    <row r="221" spans="22:25" ht="24.95" customHeight="1">
      <c r="V221" s="1370"/>
      <c r="Y221" s="1370"/>
    </row>
    <row r="222" spans="22:25" ht="24.95" customHeight="1">
      <c r="V222" s="1370"/>
      <c r="Y222" s="1370"/>
    </row>
    <row r="223" spans="22:25" ht="24.95" customHeight="1">
      <c r="V223" s="1370"/>
      <c r="Y223" s="1370"/>
    </row>
    <row r="224" spans="22:25" ht="24.95" customHeight="1">
      <c r="V224" s="1370"/>
      <c r="Y224" s="1370"/>
    </row>
    <row r="225" spans="22:25" ht="24.95" customHeight="1">
      <c r="V225" s="1370"/>
      <c r="Y225" s="1370"/>
    </row>
    <row r="226" spans="22:25" ht="24.95" customHeight="1">
      <c r="V226" s="1370"/>
      <c r="Y226" s="1370"/>
    </row>
    <row r="227" spans="22:25" ht="24.95" customHeight="1">
      <c r="V227" s="1370"/>
      <c r="Y227" s="1370"/>
    </row>
    <row r="228" spans="22:25" ht="24.95" customHeight="1">
      <c r="V228" s="1370"/>
      <c r="Y228" s="1370"/>
    </row>
    <row r="229" spans="22:25" ht="24.95" customHeight="1">
      <c r="V229" s="1370"/>
      <c r="Y229" s="1370"/>
    </row>
    <row r="230" spans="22:25" ht="24.95" customHeight="1">
      <c r="V230" s="1370"/>
      <c r="Y230" s="1370"/>
    </row>
    <row r="231" spans="22:25" ht="24.95" customHeight="1">
      <c r="V231" s="1370"/>
      <c r="Y231" s="1370"/>
    </row>
    <row r="232" spans="22:25" ht="24.95" customHeight="1">
      <c r="V232" s="1370"/>
      <c r="Y232" s="1370"/>
    </row>
    <row r="233" spans="22:25" ht="24.95" customHeight="1">
      <c r="V233" s="1370"/>
      <c r="Y233" s="1370"/>
    </row>
    <row r="234" spans="22:25" ht="24.95" customHeight="1">
      <c r="V234" s="1370"/>
      <c r="Y234" s="1370"/>
    </row>
    <row r="235" spans="22:25" ht="24.95" customHeight="1">
      <c r="V235" s="1370"/>
      <c r="Y235" s="1370"/>
    </row>
    <row r="236" spans="22:25" ht="24.95" customHeight="1">
      <c r="V236" s="1370"/>
      <c r="Y236" s="1370"/>
    </row>
    <row r="237" spans="22:25" ht="24.95" customHeight="1">
      <c r="V237" s="1370"/>
      <c r="Y237" s="1370"/>
    </row>
    <row r="238" spans="22:25" ht="24.95" customHeight="1">
      <c r="V238" s="1370"/>
      <c r="Y238" s="1370"/>
    </row>
    <row r="239" spans="22:25" ht="24.95" customHeight="1">
      <c r="V239" s="1370"/>
      <c r="Y239" s="1370"/>
    </row>
    <row r="240" spans="22:25" ht="24.95" customHeight="1">
      <c r="V240" s="1370"/>
      <c r="Y240" s="1370"/>
    </row>
    <row r="241" spans="22:25" ht="24.95" customHeight="1">
      <c r="V241" s="1370"/>
      <c r="Y241" s="1370"/>
    </row>
    <row r="242" spans="22:25" ht="24.95" customHeight="1">
      <c r="V242" s="1370"/>
      <c r="Y242" s="1370"/>
    </row>
    <row r="243" spans="22:25" ht="24.95" customHeight="1">
      <c r="V243" s="1370"/>
      <c r="Y243" s="1370"/>
    </row>
    <row r="244" spans="22:25" ht="24.95" customHeight="1">
      <c r="V244" s="1370"/>
      <c r="Y244" s="1370"/>
    </row>
    <row r="245" spans="22:25" ht="24.95" customHeight="1">
      <c r="V245" s="1370"/>
      <c r="Y245" s="1370"/>
    </row>
    <row r="246" spans="22:25" ht="24.95" customHeight="1">
      <c r="V246" s="1370"/>
      <c r="Y246" s="1370"/>
    </row>
    <row r="247" spans="22:25" ht="24.95" customHeight="1">
      <c r="V247" s="1370"/>
      <c r="Y247" s="1370"/>
    </row>
    <row r="248" spans="22:25" ht="24.95" customHeight="1">
      <c r="V248" s="1370"/>
      <c r="Y248" s="1370"/>
    </row>
    <row r="249" spans="22:25" ht="24.95" customHeight="1">
      <c r="V249" s="1370"/>
      <c r="Y249" s="1370"/>
    </row>
    <row r="250" spans="22:25" ht="24.95" customHeight="1">
      <c r="V250" s="1370"/>
      <c r="Y250" s="1370"/>
    </row>
    <row r="251" spans="22:25" ht="24.95" customHeight="1">
      <c r="V251" s="1370"/>
      <c r="Y251" s="1370"/>
    </row>
    <row r="252" spans="22:25" ht="24.95" customHeight="1">
      <c r="V252" s="1370"/>
      <c r="Y252" s="1370"/>
    </row>
    <row r="253" spans="22:25" ht="24.95" customHeight="1">
      <c r="V253" s="1370"/>
      <c r="Y253" s="1370"/>
    </row>
    <row r="254" spans="22:25" ht="24.95" customHeight="1">
      <c r="V254" s="1370"/>
      <c r="Y254" s="1370"/>
    </row>
    <row r="255" spans="22:25" ht="24.95" customHeight="1">
      <c r="V255" s="1370"/>
      <c r="Y255" s="1370"/>
    </row>
    <row r="256" spans="22:25" ht="24.95" customHeight="1">
      <c r="V256" s="1370"/>
      <c r="Y256" s="1370"/>
    </row>
    <row r="257" spans="22:25" ht="24.95" customHeight="1">
      <c r="V257" s="1370"/>
      <c r="Y257" s="1370"/>
    </row>
    <row r="258" spans="22:25" ht="24.95" customHeight="1">
      <c r="V258" s="1370"/>
      <c r="Y258" s="1370"/>
    </row>
    <row r="259" spans="22:25" ht="24.95" customHeight="1">
      <c r="V259" s="1370"/>
      <c r="Y259" s="1370"/>
    </row>
    <row r="260" spans="22:25" ht="24.95" customHeight="1">
      <c r="V260" s="1370"/>
      <c r="Y260" s="1370"/>
    </row>
    <row r="261" spans="22:25" ht="24.95" customHeight="1">
      <c r="V261" s="1370"/>
      <c r="Y261" s="1370"/>
    </row>
    <row r="262" spans="22:25" ht="24.95" customHeight="1">
      <c r="V262" s="1370"/>
      <c r="Y262" s="1370"/>
    </row>
    <row r="263" spans="22:25" ht="24.95" customHeight="1">
      <c r="V263" s="1370"/>
      <c r="Y263" s="1370"/>
    </row>
    <row r="264" spans="22:25" ht="24.95" customHeight="1">
      <c r="V264" s="1370"/>
      <c r="Y264" s="1370"/>
    </row>
    <row r="265" spans="22:25" ht="24.95" customHeight="1">
      <c r="V265" s="1370"/>
      <c r="Y265" s="1370"/>
    </row>
    <row r="266" spans="22:25" ht="24.95" customHeight="1">
      <c r="V266" s="1370"/>
      <c r="Y266" s="1370"/>
    </row>
    <row r="267" spans="22:25" ht="24.95" customHeight="1">
      <c r="V267" s="1370"/>
      <c r="Y267" s="1370"/>
    </row>
    <row r="268" spans="22:25" ht="24.95" customHeight="1">
      <c r="V268" s="1370"/>
      <c r="Y268" s="1370"/>
    </row>
    <row r="269" spans="22:25" ht="24.95" customHeight="1">
      <c r="V269" s="1370"/>
      <c r="Y269" s="1370"/>
    </row>
    <row r="270" spans="22:25" ht="24.95" customHeight="1">
      <c r="V270" s="1370"/>
      <c r="Y270" s="1370"/>
    </row>
    <row r="271" spans="22:25" ht="24.95" customHeight="1">
      <c r="V271" s="1370"/>
      <c r="Y271" s="1370"/>
    </row>
    <row r="272" spans="22:25" ht="24.95" customHeight="1">
      <c r="V272" s="1370"/>
      <c r="Y272" s="1370"/>
    </row>
    <row r="273" spans="22:25" ht="24.95" customHeight="1">
      <c r="V273" s="1370"/>
      <c r="Y273" s="1370"/>
    </row>
    <row r="274" spans="22:25" ht="24.95" customHeight="1">
      <c r="V274" s="1370"/>
      <c r="Y274" s="1370"/>
    </row>
    <row r="275" spans="22:25" ht="24.95" customHeight="1">
      <c r="V275" s="1370"/>
      <c r="Y275" s="1370"/>
    </row>
    <row r="276" spans="22:25" ht="24.95" customHeight="1">
      <c r="V276" s="1370"/>
      <c r="Y276" s="1370"/>
    </row>
    <row r="277" spans="22:25" ht="24.95" customHeight="1">
      <c r="V277" s="1370"/>
      <c r="Y277" s="1370"/>
    </row>
    <row r="278" spans="22:25" ht="24.95" customHeight="1">
      <c r="V278" s="1370"/>
      <c r="Y278" s="1370"/>
    </row>
    <row r="279" spans="22:25" ht="24.95" customHeight="1">
      <c r="V279" s="1370"/>
      <c r="Y279" s="1370"/>
    </row>
    <row r="280" spans="22:25" ht="24.95" customHeight="1">
      <c r="V280" s="1370"/>
      <c r="Y280" s="1370"/>
    </row>
    <row r="281" spans="22:25" ht="24.95" customHeight="1">
      <c r="V281" s="1370"/>
      <c r="Y281" s="1370"/>
    </row>
    <row r="282" spans="22:25" ht="24.95" customHeight="1">
      <c r="V282" s="1370"/>
      <c r="Y282" s="1370"/>
    </row>
    <row r="283" spans="22:25" ht="24.95" customHeight="1">
      <c r="V283" s="1370"/>
      <c r="Y283" s="1370"/>
    </row>
    <row r="284" spans="22:25" ht="24.95" customHeight="1">
      <c r="V284" s="1370"/>
      <c r="Y284" s="1370"/>
    </row>
    <row r="285" spans="22:25" ht="24.95" customHeight="1">
      <c r="V285" s="1370"/>
      <c r="Y285" s="1370"/>
    </row>
    <row r="286" spans="22:25" ht="24.95" customHeight="1">
      <c r="V286" s="1370"/>
      <c r="Y286" s="1370"/>
    </row>
    <row r="287" spans="22:25" ht="24.95" customHeight="1">
      <c r="V287" s="1370"/>
      <c r="Y287" s="1370"/>
    </row>
    <row r="288" spans="22:25" ht="24.95" customHeight="1">
      <c r="V288" s="1370"/>
      <c r="Y288" s="1370"/>
    </row>
    <row r="289" spans="22:25" ht="24.95" customHeight="1">
      <c r="V289" s="1370"/>
      <c r="Y289" s="1370"/>
    </row>
    <row r="290" spans="22:25" ht="24.95" customHeight="1">
      <c r="V290" s="1370"/>
      <c r="Y290" s="1370"/>
    </row>
    <row r="291" spans="22:25" ht="24.95" customHeight="1">
      <c r="V291" s="1370"/>
      <c r="Y291" s="1370"/>
    </row>
    <row r="292" spans="22:25" ht="24.95" customHeight="1">
      <c r="V292" s="1370"/>
      <c r="Y292" s="1370"/>
    </row>
    <row r="293" spans="22:25" ht="24.95" customHeight="1">
      <c r="V293" s="1370"/>
      <c r="Y293" s="1370"/>
    </row>
    <row r="294" spans="22:25" ht="24.95" customHeight="1">
      <c r="V294" s="1370"/>
      <c r="Y294" s="1370"/>
    </row>
    <row r="295" spans="22:25" ht="24.95" customHeight="1">
      <c r="V295" s="1370"/>
      <c r="Y295" s="1370"/>
    </row>
    <row r="296" spans="22:25" ht="24.95" customHeight="1">
      <c r="V296" s="1370"/>
      <c r="Y296" s="1370"/>
    </row>
    <row r="297" spans="22:25" ht="24.95" customHeight="1">
      <c r="V297" s="1370"/>
      <c r="Y297" s="1370"/>
    </row>
    <row r="298" spans="22:25" ht="24.95" customHeight="1">
      <c r="V298" s="1370"/>
      <c r="Y298" s="1370"/>
    </row>
    <row r="299" spans="22:25" ht="24.95" customHeight="1">
      <c r="V299" s="1370"/>
      <c r="Y299" s="1370"/>
    </row>
    <row r="300" spans="22:25" ht="24.95" customHeight="1">
      <c r="V300" s="1370"/>
      <c r="Y300" s="1370"/>
    </row>
    <row r="301" spans="22:25" ht="24.95" customHeight="1">
      <c r="V301" s="1370"/>
      <c r="Y301" s="1370"/>
    </row>
    <row r="302" spans="22:25" ht="24.95" customHeight="1">
      <c r="V302" s="1370"/>
      <c r="Y302" s="1370"/>
    </row>
    <row r="303" spans="22:25" ht="24.95" customHeight="1">
      <c r="V303" s="1370"/>
      <c r="Y303" s="1370"/>
    </row>
    <row r="304" spans="22:25" ht="24.95" customHeight="1">
      <c r="V304" s="1370"/>
      <c r="Y304" s="1370"/>
    </row>
    <row r="305" spans="22:25" ht="24.95" customHeight="1">
      <c r="V305" s="1370"/>
      <c r="Y305" s="1370"/>
    </row>
    <row r="306" spans="22:25" ht="24.95" customHeight="1">
      <c r="V306" s="1370"/>
      <c r="Y306" s="1370"/>
    </row>
    <row r="307" spans="22:25" ht="24.95" customHeight="1">
      <c r="V307" s="1370"/>
      <c r="Y307" s="1370"/>
    </row>
    <row r="308" spans="22:25" ht="24.95" customHeight="1">
      <c r="V308" s="1370"/>
      <c r="Y308" s="1370"/>
    </row>
    <row r="309" spans="22:25" ht="24.95" customHeight="1">
      <c r="V309" s="1370"/>
      <c r="Y309" s="1370"/>
    </row>
    <row r="310" spans="22:25" ht="24.95" customHeight="1">
      <c r="V310" s="1370"/>
      <c r="Y310" s="1370"/>
    </row>
    <row r="311" spans="22:25" ht="24.95" customHeight="1">
      <c r="V311" s="1370"/>
      <c r="Y311" s="1370"/>
    </row>
    <row r="312" spans="22:25" ht="24.95" customHeight="1">
      <c r="V312" s="1370"/>
      <c r="Y312" s="1370"/>
    </row>
    <row r="313" spans="22:25" ht="24.95" customHeight="1">
      <c r="V313" s="1370"/>
      <c r="Y313" s="1370"/>
    </row>
    <row r="314" spans="22:25" ht="24.95" customHeight="1">
      <c r="V314" s="1370"/>
      <c r="Y314" s="1370"/>
    </row>
    <row r="315" spans="22:25" ht="24.95" customHeight="1">
      <c r="V315" s="1370"/>
      <c r="Y315" s="1370"/>
    </row>
    <row r="316" spans="22:25" ht="24.95" customHeight="1">
      <c r="V316" s="1370"/>
      <c r="Y316" s="1370"/>
    </row>
    <row r="317" spans="22:25" ht="24.95" customHeight="1">
      <c r="V317" s="1370"/>
      <c r="Y317" s="1370"/>
    </row>
    <row r="318" spans="22:25" ht="24.95" customHeight="1">
      <c r="V318" s="1370"/>
      <c r="Y318" s="1370"/>
    </row>
    <row r="319" spans="22:25" ht="24.95" customHeight="1">
      <c r="V319" s="1370"/>
      <c r="Y319" s="1370"/>
    </row>
    <row r="320" spans="22:25" ht="24.95" customHeight="1">
      <c r="V320" s="1370"/>
      <c r="Y320" s="1370"/>
    </row>
    <row r="321" spans="22:25" ht="24.95" customHeight="1">
      <c r="V321" s="1370"/>
      <c r="Y321" s="1370"/>
    </row>
    <row r="322" spans="22:25" ht="24.95" customHeight="1">
      <c r="V322" s="1370"/>
      <c r="Y322" s="1370"/>
    </row>
    <row r="323" spans="22:25" ht="24.95" customHeight="1">
      <c r="V323" s="1370"/>
      <c r="Y323" s="1370"/>
    </row>
    <row r="324" spans="22:25" ht="24.95" customHeight="1">
      <c r="V324" s="1370"/>
      <c r="Y324" s="1370"/>
    </row>
    <row r="325" spans="22:25" ht="24.95" customHeight="1">
      <c r="V325" s="1370"/>
      <c r="Y325" s="1370"/>
    </row>
    <row r="326" spans="22:25" ht="24.95" customHeight="1">
      <c r="V326" s="1370"/>
      <c r="Y326" s="1370"/>
    </row>
    <row r="327" spans="22:25" ht="24.95" customHeight="1">
      <c r="V327" s="1370"/>
      <c r="Y327" s="1370"/>
    </row>
    <row r="328" spans="22:25" ht="24.95" customHeight="1">
      <c r="V328" s="1370"/>
      <c r="Y328" s="1370"/>
    </row>
    <row r="329" spans="22:25" ht="24.95" customHeight="1">
      <c r="V329" s="1370"/>
      <c r="Y329" s="1370"/>
    </row>
    <row r="330" spans="22:25" ht="24.95" customHeight="1">
      <c r="V330" s="1370"/>
      <c r="Y330" s="1370"/>
    </row>
    <row r="331" spans="22:25" ht="24.95" customHeight="1">
      <c r="V331" s="1370"/>
      <c r="Y331" s="1370"/>
    </row>
    <row r="332" spans="22:25" ht="24.95" customHeight="1">
      <c r="V332" s="1370"/>
      <c r="Y332" s="1370"/>
    </row>
    <row r="333" spans="22:25" ht="24.95" customHeight="1">
      <c r="V333" s="1370"/>
      <c r="Y333" s="1370"/>
    </row>
    <row r="334" spans="22:25" ht="24.95" customHeight="1">
      <c r="V334" s="1370"/>
      <c r="Y334" s="1370"/>
    </row>
    <row r="335" spans="22:25" ht="24.95" customHeight="1">
      <c r="V335" s="1370"/>
      <c r="Y335" s="1370"/>
    </row>
    <row r="336" spans="22:25" ht="24.95" customHeight="1">
      <c r="V336" s="1370"/>
      <c r="Y336" s="1370"/>
    </row>
    <row r="337" spans="22:25" ht="24.95" customHeight="1">
      <c r="V337" s="1370"/>
      <c r="Y337" s="1370"/>
    </row>
    <row r="338" spans="22:25" ht="24.95" customHeight="1">
      <c r="V338" s="1370"/>
      <c r="Y338" s="1370"/>
    </row>
    <row r="339" spans="22:25" ht="24.95" customHeight="1">
      <c r="V339" s="1370"/>
      <c r="Y339" s="1370"/>
    </row>
    <row r="340" spans="22:25" ht="24.95" customHeight="1">
      <c r="V340" s="1370"/>
      <c r="Y340" s="1370"/>
    </row>
    <row r="341" spans="22:25" ht="24.95" customHeight="1">
      <c r="V341" s="1370"/>
      <c r="Y341" s="1370"/>
    </row>
    <row r="342" spans="22:25" ht="24.95" customHeight="1">
      <c r="V342" s="1370"/>
      <c r="Y342" s="1370"/>
    </row>
    <row r="343" spans="22:25" ht="24.95" customHeight="1">
      <c r="V343" s="1370"/>
      <c r="Y343" s="1370"/>
    </row>
    <row r="344" spans="22:25" ht="24.95" customHeight="1">
      <c r="V344" s="1370"/>
      <c r="Y344" s="1370"/>
    </row>
    <row r="345" spans="22:25" ht="24.95" customHeight="1">
      <c r="V345" s="1370"/>
      <c r="Y345" s="1370"/>
    </row>
    <row r="346" spans="22:25" ht="24.95" customHeight="1">
      <c r="V346" s="1370"/>
      <c r="Y346" s="1370"/>
    </row>
    <row r="347" spans="22:25" ht="24.95" customHeight="1">
      <c r="V347" s="1370"/>
      <c r="Y347" s="1370"/>
    </row>
    <row r="348" spans="22:25" ht="24.95" customHeight="1">
      <c r="V348" s="1370"/>
      <c r="Y348" s="1370"/>
    </row>
    <row r="349" spans="22:25" ht="24.95" customHeight="1">
      <c r="V349" s="1370"/>
      <c r="Y349" s="1370"/>
    </row>
    <row r="350" spans="22:25">
      <c r="V350" s="1370"/>
      <c r="Y350" s="1370"/>
    </row>
    <row r="351" spans="22:25">
      <c r="V351" s="1370"/>
      <c r="Y351" s="1370"/>
    </row>
    <row r="352" spans="22:25">
      <c r="V352" s="1370"/>
      <c r="Y352" s="1370"/>
    </row>
    <row r="353" spans="22:25">
      <c r="V353" s="1370"/>
      <c r="Y353" s="1370"/>
    </row>
    <row r="354" spans="22:25">
      <c r="V354" s="1370"/>
      <c r="Y354" s="1370"/>
    </row>
    <row r="355" spans="22:25">
      <c r="V355" s="1370"/>
      <c r="Y355" s="1370"/>
    </row>
    <row r="356" spans="22:25">
      <c r="V356" s="1370"/>
      <c r="Y356" s="1370"/>
    </row>
    <row r="357" spans="22:25">
      <c r="V357" s="1370"/>
      <c r="Y357" s="1370"/>
    </row>
    <row r="358" spans="22:25">
      <c r="V358" s="1370"/>
      <c r="Y358" s="1370"/>
    </row>
    <row r="359" spans="22:25">
      <c r="V359" s="1370"/>
      <c r="Y359" s="1370"/>
    </row>
    <row r="360" spans="22:25">
      <c r="V360" s="1370"/>
      <c r="Y360" s="1370"/>
    </row>
    <row r="361" spans="22:25">
      <c r="V361" s="1370"/>
      <c r="Y361" s="1370"/>
    </row>
    <row r="362" spans="22:25">
      <c r="V362" s="1370"/>
      <c r="Y362" s="1370"/>
    </row>
    <row r="363" spans="22:25">
      <c r="V363" s="1370"/>
      <c r="Y363" s="1370"/>
    </row>
    <row r="364" spans="22:25">
      <c r="V364" s="1370"/>
      <c r="Y364" s="1370"/>
    </row>
    <row r="365" spans="22:25">
      <c r="V365" s="1370"/>
      <c r="Y365" s="1370"/>
    </row>
    <row r="366" spans="22:25">
      <c r="V366" s="1370"/>
      <c r="Y366" s="1370"/>
    </row>
    <row r="367" spans="22:25">
      <c r="V367" s="1370"/>
      <c r="Y367" s="1370"/>
    </row>
    <row r="368" spans="22:25">
      <c r="V368" s="1370"/>
      <c r="Y368" s="1370"/>
    </row>
    <row r="369" spans="22:25">
      <c r="V369" s="1370"/>
      <c r="Y369" s="1370"/>
    </row>
    <row r="370" spans="22:25">
      <c r="V370" s="1370"/>
      <c r="Y370" s="1370"/>
    </row>
    <row r="371" spans="22:25">
      <c r="V371" s="1370"/>
      <c r="Y371" s="1370"/>
    </row>
    <row r="372" spans="22:25">
      <c r="V372" s="1370"/>
      <c r="Y372" s="1370"/>
    </row>
    <row r="373" spans="22:25">
      <c r="V373" s="1370"/>
      <c r="Y373" s="1370"/>
    </row>
    <row r="374" spans="22:25">
      <c r="V374" s="1370"/>
      <c r="Y374" s="1370"/>
    </row>
    <row r="375" spans="22:25">
      <c r="V375" s="1370"/>
      <c r="Y375" s="1370"/>
    </row>
    <row r="376" spans="22:25">
      <c r="V376" s="1370"/>
      <c r="Y376" s="1370"/>
    </row>
    <row r="377" spans="22:25">
      <c r="V377" s="1370"/>
      <c r="Y377" s="1370"/>
    </row>
    <row r="378" spans="22:25">
      <c r="V378" s="1370"/>
      <c r="Y378" s="1370"/>
    </row>
    <row r="379" spans="22:25">
      <c r="V379" s="1370"/>
      <c r="Y379" s="1370"/>
    </row>
    <row r="380" spans="22:25">
      <c r="V380" s="1370"/>
      <c r="Y380" s="1370"/>
    </row>
    <row r="381" spans="22:25">
      <c r="V381" s="1370"/>
      <c r="Y381" s="1370"/>
    </row>
    <row r="382" spans="22:25">
      <c r="V382" s="1370"/>
      <c r="Y382" s="1370"/>
    </row>
    <row r="383" spans="22:25">
      <c r="V383" s="1370"/>
      <c r="Y383" s="1370"/>
    </row>
    <row r="384" spans="22:25">
      <c r="V384" s="1370"/>
      <c r="Y384" s="1370"/>
    </row>
    <row r="385" spans="22:25">
      <c r="V385" s="1370"/>
      <c r="Y385" s="1370"/>
    </row>
    <row r="386" spans="22:25">
      <c r="V386" s="1370"/>
      <c r="Y386" s="1370"/>
    </row>
    <row r="387" spans="22:25">
      <c r="V387" s="1370"/>
      <c r="Y387" s="1370"/>
    </row>
    <row r="388" spans="22:25">
      <c r="V388" s="1370"/>
      <c r="Y388" s="1370"/>
    </row>
    <row r="389" spans="22:25">
      <c r="V389" s="1370"/>
      <c r="Y389" s="1370"/>
    </row>
    <row r="390" spans="22:25">
      <c r="V390" s="1370"/>
      <c r="Y390" s="1370"/>
    </row>
    <row r="391" spans="22:25">
      <c r="V391" s="1370"/>
      <c r="Y391" s="1370"/>
    </row>
    <row r="392" spans="22:25">
      <c r="V392" s="1370"/>
      <c r="Y392" s="1370"/>
    </row>
    <row r="393" spans="22:25">
      <c r="V393" s="1370"/>
      <c r="Y393" s="1370"/>
    </row>
    <row r="394" spans="22:25">
      <c r="V394" s="1370"/>
      <c r="Y394" s="1370"/>
    </row>
    <row r="395" spans="22:25">
      <c r="V395" s="1370"/>
      <c r="Y395" s="1370"/>
    </row>
    <row r="396" spans="22:25">
      <c r="V396" s="1370"/>
      <c r="Y396" s="1370"/>
    </row>
    <row r="397" spans="22:25">
      <c r="V397" s="1370"/>
      <c r="Y397" s="1370"/>
    </row>
    <row r="398" spans="22:25">
      <c r="V398" s="1370"/>
      <c r="Y398" s="1370"/>
    </row>
    <row r="399" spans="22:25">
      <c r="V399" s="1370"/>
      <c r="Y399" s="1370"/>
    </row>
    <row r="400" spans="22:25">
      <c r="V400" s="1370"/>
      <c r="Y400" s="1370"/>
    </row>
    <row r="401" spans="22:25">
      <c r="V401" s="1370"/>
      <c r="Y401" s="1370"/>
    </row>
    <row r="402" spans="22:25">
      <c r="V402" s="1370"/>
      <c r="Y402" s="1370"/>
    </row>
    <row r="403" spans="22:25">
      <c r="V403" s="1370"/>
      <c r="Y403" s="1370"/>
    </row>
    <row r="404" spans="22:25">
      <c r="V404" s="1370"/>
      <c r="Y404" s="1370"/>
    </row>
    <row r="405" spans="22:25">
      <c r="V405" s="1370"/>
      <c r="Y405" s="1370"/>
    </row>
    <row r="406" spans="22:25">
      <c r="V406" s="1370"/>
      <c r="Y406" s="1370"/>
    </row>
    <row r="407" spans="22:25">
      <c r="V407" s="1370"/>
      <c r="Y407" s="1370"/>
    </row>
    <row r="408" spans="22:25">
      <c r="V408" s="1370"/>
      <c r="Y408" s="1370"/>
    </row>
    <row r="409" spans="22:25">
      <c r="V409" s="1370"/>
      <c r="Y409" s="1370"/>
    </row>
    <row r="410" spans="22:25">
      <c r="V410" s="1370"/>
      <c r="Y410" s="1370"/>
    </row>
    <row r="411" spans="22:25">
      <c r="V411" s="1370"/>
      <c r="Y411" s="1370"/>
    </row>
    <row r="412" spans="22:25">
      <c r="V412" s="1370"/>
      <c r="Y412" s="1370"/>
    </row>
    <row r="413" spans="22:25">
      <c r="V413" s="1370"/>
      <c r="Y413" s="1370"/>
    </row>
    <row r="414" spans="22:25">
      <c r="V414" s="1370"/>
      <c r="Y414" s="1370"/>
    </row>
    <row r="415" spans="22:25">
      <c r="V415" s="1370"/>
      <c r="Y415" s="1370"/>
    </row>
    <row r="416" spans="22:25">
      <c r="V416" s="1370"/>
      <c r="Y416" s="1370"/>
    </row>
    <row r="417" spans="22:25">
      <c r="V417" s="1370"/>
      <c r="Y417" s="1370"/>
    </row>
    <row r="418" spans="22:25">
      <c r="V418" s="1370"/>
      <c r="Y418" s="1370"/>
    </row>
    <row r="419" spans="22:25">
      <c r="V419" s="1370"/>
      <c r="Y419" s="1370"/>
    </row>
    <row r="420" spans="22:25">
      <c r="V420" s="1370"/>
      <c r="Y420" s="1370"/>
    </row>
    <row r="421" spans="22:25">
      <c r="V421" s="1370"/>
      <c r="Y421" s="1370"/>
    </row>
    <row r="422" spans="22:25">
      <c r="V422" s="1370"/>
      <c r="Y422" s="1370"/>
    </row>
    <row r="423" spans="22:25">
      <c r="V423" s="1370"/>
      <c r="Y423" s="1370"/>
    </row>
    <row r="424" spans="22:25">
      <c r="V424" s="1370"/>
      <c r="Y424" s="1370"/>
    </row>
    <row r="425" spans="22:25">
      <c r="V425" s="1370"/>
      <c r="Y425" s="1370"/>
    </row>
    <row r="426" spans="22:25">
      <c r="V426" s="1370"/>
      <c r="Y426" s="1370"/>
    </row>
    <row r="427" spans="22:25">
      <c r="V427" s="1370"/>
      <c r="Y427" s="1370"/>
    </row>
    <row r="428" spans="22:25">
      <c r="V428" s="1370"/>
      <c r="Y428" s="1370"/>
    </row>
    <row r="429" spans="22:25">
      <c r="V429" s="1370"/>
      <c r="Y429" s="1370"/>
    </row>
    <row r="430" spans="22:25">
      <c r="V430" s="1370"/>
      <c r="Y430" s="1370"/>
    </row>
    <row r="431" spans="22:25">
      <c r="V431" s="1370"/>
      <c r="Y431" s="1370"/>
    </row>
    <row r="432" spans="22:25">
      <c r="V432" s="1370"/>
      <c r="Y432" s="1370"/>
    </row>
    <row r="433" spans="22:25">
      <c r="V433" s="1370"/>
      <c r="Y433" s="1370"/>
    </row>
    <row r="434" spans="22:25">
      <c r="V434" s="1370"/>
      <c r="Y434" s="1370"/>
    </row>
    <row r="435" spans="22:25">
      <c r="V435" s="1370"/>
      <c r="Y435" s="1370"/>
    </row>
    <row r="436" spans="22:25">
      <c r="V436" s="1370"/>
      <c r="Y436" s="1370"/>
    </row>
    <row r="437" spans="22:25">
      <c r="V437" s="1370"/>
      <c r="Y437" s="1370"/>
    </row>
    <row r="438" spans="22:25">
      <c r="V438" s="1370"/>
      <c r="Y438" s="1370"/>
    </row>
    <row r="439" spans="22:25">
      <c r="V439" s="1370"/>
      <c r="Y439" s="1370"/>
    </row>
    <row r="440" spans="22:25">
      <c r="V440" s="1370"/>
      <c r="Y440" s="1370"/>
    </row>
    <row r="441" spans="22:25">
      <c r="V441" s="1370"/>
      <c r="Y441" s="1370"/>
    </row>
    <row r="442" spans="22:25">
      <c r="V442" s="1370"/>
      <c r="Y442" s="1370"/>
    </row>
    <row r="443" spans="22:25">
      <c r="V443" s="1370"/>
      <c r="Y443" s="1370"/>
    </row>
    <row r="444" spans="22:25">
      <c r="V444" s="1370"/>
      <c r="Y444" s="1370"/>
    </row>
    <row r="445" spans="22:25">
      <c r="V445" s="1370"/>
      <c r="Y445" s="1370"/>
    </row>
    <row r="446" spans="22:25">
      <c r="V446" s="1370"/>
      <c r="Y446" s="1370"/>
    </row>
    <row r="447" spans="22:25">
      <c r="V447" s="1370"/>
      <c r="Y447" s="1370"/>
    </row>
    <row r="448" spans="22:25">
      <c r="V448" s="1370"/>
      <c r="Y448" s="1370"/>
    </row>
    <row r="449" spans="22:25">
      <c r="V449" s="1370"/>
      <c r="Y449" s="1370"/>
    </row>
    <row r="450" spans="22:25">
      <c r="V450" s="1370"/>
      <c r="Y450" s="1370"/>
    </row>
    <row r="451" spans="22:25">
      <c r="V451" s="1370"/>
      <c r="Y451" s="1370"/>
    </row>
    <row r="452" spans="22:25">
      <c r="V452" s="1370"/>
      <c r="Y452" s="1370"/>
    </row>
    <row r="453" spans="22:25">
      <c r="V453" s="1370"/>
      <c r="Y453" s="1370"/>
    </row>
    <row r="454" spans="22:25">
      <c r="V454" s="1370"/>
      <c r="Y454" s="1370"/>
    </row>
    <row r="455" spans="22:25">
      <c r="V455" s="1370"/>
      <c r="Y455" s="1370"/>
    </row>
    <row r="456" spans="22:25">
      <c r="V456" s="1370"/>
      <c r="Y456" s="1370"/>
    </row>
    <row r="457" spans="22:25">
      <c r="V457" s="1370"/>
      <c r="Y457" s="1370"/>
    </row>
    <row r="458" spans="22:25">
      <c r="V458" s="1370"/>
      <c r="Y458" s="1370"/>
    </row>
    <row r="459" spans="22:25">
      <c r="V459" s="1370"/>
      <c r="Y459" s="1370"/>
    </row>
    <row r="460" spans="22:25">
      <c r="V460" s="1370"/>
      <c r="Y460" s="1370"/>
    </row>
    <row r="461" spans="22:25">
      <c r="V461" s="1370"/>
      <c r="Y461" s="1370"/>
    </row>
    <row r="462" spans="22:25">
      <c r="V462" s="1370"/>
      <c r="Y462" s="1370"/>
    </row>
    <row r="463" spans="22:25">
      <c r="V463" s="1370"/>
      <c r="Y463" s="1370"/>
    </row>
    <row r="464" spans="22:25">
      <c r="V464" s="1370"/>
      <c r="Y464" s="1370"/>
    </row>
    <row r="465" spans="22:25">
      <c r="V465" s="1370"/>
      <c r="Y465" s="1370"/>
    </row>
    <row r="466" spans="22:25">
      <c r="V466" s="1370"/>
      <c r="Y466" s="1370"/>
    </row>
    <row r="467" spans="22:25">
      <c r="V467" s="1370"/>
      <c r="Y467" s="1370"/>
    </row>
    <row r="468" spans="22:25">
      <c r="V468" s="1370"/>
      <c r="Y468" s="1370"/>
    </row>
    <row r="469" spans="22:25">
      <c r="V469" s="1370"/>
      <c r="Y469" s="1370"/>
    </row>
    <row r="470" spans="22:25">
      <c r="V470" s="1370"/>
      <c r="Y470" s="1370"/>
    </row>
    <row r="471" spans="22:25">
      <c r="V471" s="1370"/>
      <c r="Y471" s="1370"/>
    </row>
    <row r="472" spans="22:25">
      <c r="V472" s="1370"/>
      <c r="Y472" s="1370"/>
    </row>
    <row r="473" spans="22:25">
      <c r="V473" s="1370"/>
      <c r="Y473" s="1370"/>
    </row>
    <row r="474" spans="22:25">
      <c r="V474" s="1370"/>
      <c r="Y474" s="1370"/>
    </row>
    <row r="475" spans="22:25">
      <c r="V475" s="1370"/>
      <c r="Y475" s="1370"/>
    </row>
    <row r="476" spans="22:25">
      <c r="V476" s="1370"/>
      <c r="Y476" s="1370"/>
    </row>
    <row r="477" spans="22:25">
      <c r="V477" s="1370"/>
      <c r="Y477" s="1370"/>
    </row>
    <row r="478" spans="22:25">
      <c r="V478" s="1370"/>
      <c r="Y478" s="1370"/>
    </row>
    <row r="479" spans="22:25">
      <c r="V479" s="1370"/>
      <c r="Y479" s="1370"/>
    </row>
    <row r="480" spans="22:25">
      <c r="V480" s="1370"/>
      <c r="Y480" s="1370"/>
    </row>
    <row r="481" spans="22:25">
      <c r="V481" s="1370"/>
      <c r="Y481" s="1370"/>
    </row>
    <row r="482" spans="22:25">
      <c r="V482" s="1370"/>
      <c r="Y482" s="1370"/>
    </row>
    <row r="483" spans="22:25">
      <c r="V483" s="1370"/>
      <c r="Y483" s="1370"/>
    </row>
    <row r="484" spans="22:25">
      <c r="V484" s="1370"/>
      <c r="Y484" s="1370"/>
    </row>
    <row r="485" spans="22:25">
      <c r="V485" s="1370"/>
      <c r="Y485" s="1370"/>
    </row>
    <row r="486" spans="22:25">
      <c r="V486" s="1370"/>
      <c r="Y486" s="1370"/>
    </row>
    <row r="487" spans="22:25">
      <c r="V487" s="1370"/>
      <c r="Y487" s="1370"/>
    </row>
    <row r="488" spans="22:25">
      <c r="V488" s="1370"/>
      <c r="Y488" s="1370"/>
    </row>
    <row r="489" spans="22:25">
      <c r="V489" s="1370"/>
      <c r="Y489" s="1370"/>
    </row>
    <row r="490" spans="22:25">
      <c r="V490" s="1370"/>
      <c r="Y490" s="1370"/>
    </row>
    <row r="491" spans="22:25">
      <c r="V491" s="1370"/>
      <c r="Y491" s="1370"/>
    </row>
    <row r="492" spans="22:25">
      <c r="V492" s="1370"/>
      <c r="Y492" s="1370"/>
    </row>
    <row r="493" spans="22:25">
      <c r="V493" s="1370"/>
      <c r="Y493" s="1370"/>
    </row>
    <row r="494" spans="22:25">
      <c r="V494" s="1370"/>
      <c r="Y494" s="1370"/>
    </row>
    <row r="495" spans="22:25">
      <c r="V495" s="1370"/>
      <c r="Y495" s="1370"/>
    </row>
    <row r="496" spans="22:25">
      <c r="V496" s="1370"/>
      <c r="Y496" s="1370"/>
    </row>
    <row r="497" spans="22:25">
      <c r="V497" s="1370"/>
      <c r="Y497" s="1370"/>
    </row>
    <row r="498" spans="22:25">
      <c r="V498" s="1370"/>
      <c r="Y498" s="1370"/>
    </row>
    <row r="499" spans="22:25">
      <c r="V499" s="1370"/>
      <c r="Y499" s="1370"/>
    </row>
    <row r="500" spans="22:25">
      <c r="V500" s="1370"/>
      <c r="Y500" s="1370"/>
    </row>
    <row r="501" spans="22:25">
      <c r="V501" s="1370"/>
      <c r="Y501" s="1370"/>
    </row>
    <row r="502" spans="22:25">
      <c r="V502" s="1370"/>
      <c r="Y502" s="1370"/>
    </row>
    <row r="503" spans="22:25">
      <c r="V503" s="1370"/>
      <c r="Y503" s="1370"/>
    </row>
    <row r="504" spans="22:25">
      <c r="V504" s="1370"/>
      <c r="Y504" s="1370"/>
    </row>
    <row r="505" spans="22:25">
      <c r="V505" s="1370"/>
      <c r="Y505" s="1370"/>
    </row>
    <row r="506" spans="22:25">
      <c r="V506" s="1370"/>
      <c r="Y506" s="1370"/>
    </row>
    <row r="507" spans="22:25">
      <c r="V507" s="1370"/>
      <c r="Y507" s="1370"/>
    </row>
    <row r="508" spans="22:25">
      <c r="V508" s="1370"/>
      <c r="Y508" s="1370"/>
    </row>
    <row r="509" spans="22:25">
      <c r="V509" s="1370"/>
      <c r="Y509" s="1370"/>
    </row>
    <row r="510" spans="22:25">
      <c r="V510" s="1370"/>
      <c r="Y510" s="1370"/>
    </row>
    <row r="511" spans="22:25">
      <c r="V511" s="1370"/>
      <c r="Y511" s="1370"/>
    </row>
    <row r="512" spans="22:25">
      <c r="V512" s="1370"/>
      <c r="Y512" s="1370"/>
    </row>
    <row r="513" spans="22:25">
      <c r="V513" s="1370"/>
      <c r="Y513" s="1370"/>
    </row>
    <row r="514" spans="22:25">
      <c r="V514" s="1370"/>
      <c r="Y514" s="1370"/>
    </row>
    <row r="515" spans="22:25">
      <c r="V515" s="1370"/>
      <c r="Y515" s="1370"/>
    </row>
    <row r="516" spans="22:25">
      <c r="V516" s="1370"/>
      <c r="Y516" s="1370"/>
    </row>
    <row r="517" spans="22:25">
      <c r="V517" s="1370"/>
      <c r="Y517" s="1370"/>
    </row>
    <row r="518" spans="22:25">
      <c r="V518" s="1370"/>
      <c r="Y518" s="1370"/>
    </row>
    <row r="519" spans="22:25">
      <c r="V519" s="1370"/>
      <c r="Y519" s="1370"/>
    </row>
    <row r="520" spans="22:25">
      <c r="V520" s="1370"/>
      <c r="Y520" s="1370"/>
    </row>
    <row r="521" spans="22:25">
      <c r="V521" s="1370"/>
      <c r="Y521" s="1370"/>
    </row>
    <row r="522" spans="22:25">
      <c r="V522" s="1370"/>
      <c r="Y522" s="1370"/>
    </row>
    <row r="523" spans="22:25">
      <c r="V523" s="1370"/>
      <c r="Y523" s="1370"/>
    </row>
    <row r="524" spans="22:25">
      <c r="V524" s="1370"/>
      <c r="Y524" s="1370"/>
    </row>
    <row r="525" spans="22:25">
      <c r="V525" s="1370"/>
      <c r="Y525" s="1370"/>
    </row>
    <row r="526" spans="22:25">
      <c r="V526" s="1370"/>
      <c r="Y526" s="1370"/>
    </row>
    <row r="527" spans="22:25">
      <c r="V527" s="1370"/>
      <c r="Y527" s="1370"/>
    </row>
    <row r="528" spans="22:25">
      <c r="V528" s="1370"/>
      <c r="Y528" s="1370"/>
    </row>
    <row r="529" spans="22:25">
      <c r="V529" s="1370"/>
      <c r="Y529" s="1370"/>
    </row>
    <row r="530" spans="22:25">
      <c r="V530" s="1370"/>
      <c r="Y530" s="1370"/>
    </row>
    <row r="531" spans="22:25">
      <c r="V531" s="1370"/>
      <c r="Y531" s="1370"/>
    </row>
    <row r="532" spans="22:25">
      <c r="V532" s="1370"/>
      <c r="Y532" s="1370"/>
    </row>
    <row r="533" spans="22:25">
      <c r="V533" s="1370"/>
      <c r="Y533" s="1370"/>
    </row>
    <row r="534" spans="22:25">
      <c r="V534" s="1370"/>
      <c r="Y534" s="1370"/>
    </row>
    <row r="535" spans="22:25">
      <c r="V535" s="1370"/>
      <c r="Y535" s="1370"/>
    </row>
    <row r="536" spans="22:25">
      <c r="V536" s="1370"/>
      <c r="Y536" s="1370"/>
    </row>
    <row r="537" spans="22:25">
      <c r="V537" s="1370"/>
      <c r="Y537" s="1370"/>
    </row>
    <row r="538" spans="22:25">
      <c r="V538" s="1370"/>
      <c r="Y538" s="1370"/>
    </row>
    <row r="539" spans="22:25">
      <c r="V539" s="1370"/>
      <c r="Y539" s="1370"/>
    </row>
    <row r="540" spans="22:25">
      <c r="V540" s="1370"/>
      <c r="Y540" s="1370"/>
    </row>
    <row r="541" spans="22:25">
      <c r="V541" s="1370"/>
      <c r="Y541" s="1370"/>
    </row>
    <row r="542" spans="22:25">
      <c r="V542" s="1370"/>
      <c r="Y542" s="1370"/>
    </row>
    <row r="543" spans="22:25">
      <c r="V543" s="1370"/>
      <c r="Y543" s="1370"/>
    </row>
    <row r="544" spans="22:25">
      <c r="V544" s="1370"/>
      <c r="Y544" s="1370"/>
    </row>
    <row r="545" spans="22:25">
      <c r="V545" s="1370"/>
      <c r="Y545" s="1370"/>
    </row>
    <row r="546" spans="22:25">
      <c r="V546" s="1370"/>
      <c r="Y546" s="1370"/>
    </row>
    <row r="547" spans="22:25">
      <c r="V547" s="1370"/>
      <c r="Y547" s="1370"/>
    </row>
    <row r="548" spans="22:25">
      <c r="V548" s="1370"/>
      <c r="Y548" s="1370"/>
    </row>
    <row r="549" spans="22:25">
      <c r="V549" s="1370"/>
      <c r="Y549" s="1370"/>
    </row>
    <row r="550" spans="22:25">
      <c r="V550" s="1370"/>
      <c r="Y550" s="1370"/>
    </row>
    <row r="551" spans="22:25">
      <c r="V551" s="1370"/>
      <c r="Y551" s="1370"/>
    </row>
    <row r="552" spans="22:25">
      <c r="V552" s="1370"/>
      <c r="Y552" s="1370"/>
    </row>
    <row r="553" spans="22:25">
      <c r="V553" s="1370"/>
      <c r="Y553" s="1370"/>
    </row>
    <row r="554" spans="22:25">
      <c r="V554" s="1370"/>
      <c r="Y554" s="1370"/>
    </row>
    <row r="555" spans="22:25">
      <c r="V555" s="1370"/>
      <c r="Y555" s="1370"/>
    </row>
    <row r="556" spans="22:25">
      <c r="V556" s="1370"/>
      <c r="Y556" s="1370"/>
    </row>
    <row r="557" spans="22:25">
      <c r="V557" s="1370"/>
      <c r="Y557" s="1370"/>
    </row>
    <row r="558" spans="22:25">
      <c r="V558" s="1370"/>
      <c r="Y558" s="1370"/>
    </row>
    <row r="559" spans="22:25">
      <c r="V559" s="1370"/>
      <c r="Y559" s="1370"/>
    </row>
    <row r="560" spans="22:25">
      <c r="V560" s="1370"/>
      <c r="Y560" s="1370"/>
    </row>
    <row r="561" spans="22:25">
      <c r="V561" s="1370"/>
      <c r="Y561" s="1370"/>
    </row>
    <row r="562" spans="22:25">
      <c r="V562" s="1370"/>
      <c r="Y562" s="1370"/>
    </row>
    <row r="563" spans="22:25">
      <c r="V563" s="1370"/>
      <c r="Y563" s="1370"/>
    </row>
    <row r="564" spans="22:25">
      <c r="V564" s="1370"/>
      <c r="Y564" s="1370"/>
    </row>
    <row r="565" spans="22:25">
      <c r="V565" s="1370"/>
      <c r="Y565" s="1370"/>
    </row>
    <row r="566" spans="22:25">
      <c r="V566" s="1370"/>
      <c r="Y566" s="1370"/>
    </row>
    <row r="567" spans="22:25">
      <c r="V567" s="1370"/>
      <c r="Y567" s="1370"/>
    </row>
    <row r="568" spans="22:25">
      <c r="V568" s="1370"/>
      <c r="Y568" s="1370"/>
    </row>
    <row r="569" spans="22:25">
      <c r="V569" s="1370"/>
      <c r="Y569" s="1370"/>
    </row>
    <row r="570" spans="22:25">
      <c r="V570" s="1370"/>
      <c r="Y570" s="1370"/>
    </row>
    <row r="571" spans="22:25">
      <c r="V571" s="1370"/>
      <c r="Y571" s="1370"/>
    </row>
    <row r="572" spans="22:25">
      <c r="V572" s="1370"/>
      <c r="Y572" s="1370"/>
    </row>
    <row r="573" spans="22:25">
      <c r="V573" s="1370"/>
      <c r="Y573" s="1370"/>
    </row>
    <row r="574" spans="22:25">
      <c r="V574" s="1370"/>
      <c r="Y574" s="1370"/>
    </row>
    <row r="575" spans="22:25">
      <c r="V575" s="1370"/>
      <c r="Y575" s="1370"/>
    </row>
    <row r="576" spans="22:25">
      <c r="V576" s="1370"/>
      <c r="Y576" s="1370"/>
    </row>
    <row r="577" spans="22:25">
      <c r="V577" s="1370"/>
      <c r="Y577" s="1370"/>
    </row>
    <row r="578" spans="22:25">
      <c r="V578" s="1370"/>
      <c r="Y578" s="1370"/>
    </row>
    <row r="579" spans="22:25">
      <c r="V579" s="1370"/>
      <c r="Y579" s="1370"/>
    </row>
    <row r="580" spans="22:25">
      <c r="V580" s="1370"/>
      <c r="Y580" s="1370"/>
    </row>
    <row r="581" spans="22:25">
      <c r="V581" s="1370"/>
      <c r="Y581" s="1370"/>
    </row>
    <row r="582" spans="22:25">
      <c r="V582" s="1370"/>
      <c r="Y582" s="1370"/>
    </row>
    <row r="583" spans="22:25">
      <c r="V583" s="1370"/>
      <c r="Y583" s="1370"/>
    </row>
    <row r="584" spans="22:25">
      <c r="V584" s="1370"/>
      <c r="Y584" s="1370"/>
    </row>
    <row r="585" spans="22:25">
      <c r="V585" s="1370"/>
      <c r="Y585" s="1370"/>
    </row>
    <row r="586" spans="22:25">
      <c r="V586" s="1370"/>
      <c r="Y586" s="1370"/>
    </row>
    <row r="587" spans="22:25">
      <c r="V587" s="1370"/>
      <c r="Y587" s="1370"/>
    </row>
    <row r="588" spans="22:25">
      <c r="V588" s="1370"/>
      <c r="Y588" s="1370"/>
    </row>
    <row r="589" spans="22:25">
      <c r="V589" s="1370"/>
      <c r="Y589" s="1370"/>
    </row>
    <row r="590" spans="22:25">
      <c r="V590" s="1370"/>
      <c r="Y590" s="1370"/>
    </row>
    <row r="591" spans="22:25">
      <c r="V591" s="1370"/>
      <c r="Y591" s="1370"/>
    </row>
    <row r="592" spans="22:25">
      <c r="V592" s="1370"/>
      <c r="Y592" s="1370"/>
    </row>
    <row r="593" spans="22:25">
      <c r="V593" s="1370"/>
      <c r="Y593" s="1370"/>
    </row>
    <row r="594" spans="22:25">
      <c r="V594" s="1370"/>
      <c r="Y594" s="1370"/>
    </row>
    <row r="595" spans="22:25">
      <c r="V595" s="1370"/>
      <c r="Y595" s="1370"/>
    </row>
    <row r="596" spans="22:25">
      <c r="V596" s="1370"/>
      <c r="Y596" s="1370"/>
    </row>
    <row r="597" spans="22:25">
      <c r="V597" s="1370"/>
      <c r="Y597" s="1370"/>
    </row>
    <row r="598" spans="22:25">
      <c r="V598" s="1370"/>
      <c r="Y598" s="1370"/>
    </row>
    <row r="599" spans="22:25">
      <c r="V599" s="1370"/>
      <c r="Y599" s="1370"/>
    </row>
    <row r="600" spans="22:25">
      <c r="V600" s="1370"/>
      <c r="Y600" s="1370"/>
    </row>
    <row r="601" spans="22:25">
      <c r="V601" s="1370"/>
      <c r="Y601" s="1370"/>
    </row>
    <row r="602" spans="22:25">
      <c r="V602" s="1370"/>
      <c r="Y602" s="1370"/>
    </row>
    <row r="603" spans="22:25">
      <c r="V603" s="1370"/>
      <c r="Y603" s="1370"/>
    </row>
    <row r="604" spans="22:25">
      <c r="V604" s="1370"/>
      <c r="Y604" s="1370"/>
    </row>
    <row r="605" spans="22:25">
      <c r="V605" s="1370"/>
      <c r="Y605" s="1370"/>
    </row>
    <row r="606" spans="22:25">
      <c r="V606" s="1370"/>
      <c r="Y606" s="1370"/>
    </row>
    <row r="607" spans="22:25">
      <c r="V607" s="1370"/>
      <c r="Y607" s="1370"/>
    </row>
    <row r="608" spans="22:25">
      <c r="V608" s="1370"/>
      <c r="Y608" s="1370"/>
    </row>
    <row r="609" spans="22:25">
      <c r="V609" s="1370"/>
      <c r="Y609" s="1370"/>
    </row>
    <row r="610" spans="22:25">
      <c r="V610" s="1370"/>
      <c r="Y610" s="1370"/>
    </row>
    <row r="611" spans="22:25">
      <c r="V611" s="1370"/>
      <c r="Y611" s="1370"/>
    </row>
    <row r="612" spans="22:25">
      <c r="V612" s="1370"/>
      <c r="Y612" s="1370"/>
    </row>
    <row r="613" spans="22:25">
      <c r="V613" s="1370"/>
      <c r="Y613" s="1370"/>
    </row>
    <row r="614" spans="22:25">
      <c r="V614" s="1370"/>
      <c r="Y614" s="1370"/>
    </row>
    <row r="615" spans="22:25">
      <c r="V615" s="1370"/>
      <c r="Y615" s="1370"/>
    </row>
    <row r="616" spans="22:25">
      <c r="V616" s="1370"/>
      <c r="Y616" s="1370"/>
    </row>
    <row r="617" spans="22:25">
      <c r="V617" s="1370"/>
      <c r="Y617" s="1370"/>
    </row>
    <row r="618" spans="22:25">
      <c r="V618" s="1370"/>
      <c r="Y618" s="1370"/>
    </row>
    <row r="619" spans="22:25">
      <c r="V619" s="1370"/>
      <c r="Y619" s="1370"/>
    </row>
    <row r="620" spans="22:25">
      <c r="V620" s="1370"/>
      <c r="Y620" s="1370"/>
    </row>
    <row r="621" spans="22:25">
      <c r="V621" s="1370"/>
      <c r="Y621" s="1370"/>
    </row>
    <row r="622" spans="22:25">
      <c r="V622" s="1370"/>
      <c r="Y622" s="1370"/>
    </row>
    <row r="623" spans="22:25">
      <c r="V623" s="1370"/>
      <c r="Y623" s="1370"/>
    </row>
    <row r="624" spans="22:25">
      <c r="V624" s="1370"/>
      <c r="Y624" s="1370"/>
    </row>
    <row r="625" spans="22:25">
      <c r="V625" s="1370"/>
      <c r="Y625" s="1370"/>
    </row>
    <row r="626" spans="22:25">
      <c r="V626" s="1370"/>
      <c r="Y626" s="1370"/>
    </row>
    <row r="627" spans="22:25">
      <c r="V627" s="1370"/>
      <c r="Y627" s="1370"/>
    </row>
    <row r="628" spans="22:25">
      <c r="V628" s="1370"/>
      <c r="Y628" s="1370"/>
    </row>
    <row r="629" spans="22:25">
      <c r="V629" s="1370"/>
      <c r="Y629" s="1370"/>
    </row>
    <row r="630" spans="22:25">
      <c r="V630" s="1370"/>
      <c r="Y630" s="1370"/>
    </row>
    <row r="631" spans="22:25">
      <c r="V631" s="1370"/>
      <c r="Y631" s="1370"/>
    </row>
    <row r="632" spans="22:25">
      <c r="V632" s="1370"/>
      <c r="Y632" s="1370"/>
    </row>
    <row r="633" spans="22:25">
      <c r="V633" s="1370"/>
      <c r="Y633" s="1370"/>
    </row>
    <row r="634" spans="22:25">
      <c r="V634" s="1370"/>
      <c r="Y634" s="1370"/>
    </row>
    <row r="635" spans="22:25">
      <c r="V635" s="1370"/>
      <c r="Y635" s="1370"/>
    </row>
    <row r="636" spans="22:25">
      <c r="V636" s="1370"/>
      <c r="Y636" s="1370"/>
    </row>
    <row r="637" spans="22:25">
      <c r="V637" s="1370"/>
      <c r="Y637" s="1370"/>
    </row>
    <row r="638" spans="22:25">
      <c r="V638" s="1370"/>
      <c r="Y638" s="1370"/>
    </row>
    <row r="639" spans="22:25">
      <c r="V639" s="1370"/>
      <c r="Y639" s="1370"/>
    </row>
    <row r="640" spans="22:25">
      <c r="V640" s="1370"/>
      <c r="Y640" s="1370"/>
    </row>
    <row r="641" spans="22:25">
      <c r="V641" s="1370"/>
      <c r="Y641" s="1370"/>
    </row>
    <row r="642" spans="22:25">
      <c r="V642" s="1370"/>
      <c r="Y642" s="1370"/>
    </row>
    <row r="643" spans="22:25">
      <c r="V643" s="1370"/>
      <c r="Y643" s="1370"/>
    </row>
    <row r="644" spans="22:25">
      <c r="V644" s="1370"/>
      <c r="Y644" s="1370"/>
    </row>
    <row r="645" spans="22:25">
      <c r="V645" s="1370"/>
      <c r="Y645" s="1370"/>
    </row>
    <row r="646" spans="22:25">
      <c r="V646" s="1370"/>
      <c r="Y646" s="1370"/>
    </row>
    <row r="647" spans="22:25">
      <c r="V647" s="1370"/>
      <c r="Y647" s="1370"/>
    </row>
    <row r="648" spans="22:25">
      <c r="V648" s="1370"/>
      <c r="Y648" s="1370"/>
    </row>
    <row r="649" spans="22:25">
      <c r="V649" s="1370"/>
      <c r="Y649" s="1370"/>
    </row>
    <row r="650" spans="22:25">
      <c r="V650" s="1370"/>
      <c r="Y650" s="1370"/>
    </row>
    <row r="651" spans="22:25">
      <c r="V651" s="1370"/>
      <c r="Y651" s="1370"/>
    </row>
    <row r="652" spans="22:25">
      <c r="V652" s="1370"/>
      <c r="Y652" s="1370"/>
    </row>
    <row r="653" spans="22:25">
      <c r="V653" s="1370"/>
      <c r="Y653" s="1370"/>
    </row>
    <row r="654" spans="22:25">
      <c r="V654" s="1370"/>
      <c r="Y654" s="1370"/>
    </row>
    <row r="655" spans="22:25">
      <c r="V655" s="1370"/>
      <c r="Y655" s="1370"/>
    </row>
    <row r="656" spans="22:25">
      <c r="V656" s="1370"/>
      <c r="Y656" s="1370"/>
    </row>
    <row r="657" spans="22:25">
      <c r="V657" s="1370"/>
      <c r="Y657" s="1370"/>
    </row>
    <row r="658" spans="22:25">
      <c r="V658" s="1370"/>
      <c r="Y658" s="1370"/>
    </row>
    <row r="659" spans="22:25">
      <c r="V659" s="1370"/>
      <c r="Y659" s="1370"/>
    </row>
    <row r="660" spans="22:25">
      <c r="V660" s="1370"/>
      <c r="Y660" s="1370"/>
    </row>
    <row r="661" spans="22:25">
      <c r="V661" s="1370"/>
      <c r="Y661" s="1370"/>
    </row>
    <row r="662" spans="22:25">
      <c r="V662" s="1370"/>
      <c r="Y662" s="1370"/>
    </row>
    <row r="663" spans="22:25">
      <c r="V663" s="1370"/>
      <c r="Y663" s="1370"/>
    </row>
    <row r="664" spans="22:25">
      <c r="V664" s="1370"/>
      <c r="Y664" s="1370"/>
    </row>
    <row r="665" spans="22:25">
      <c r="V665" s="1370"/>
      <c r="Y665" s="1370"/>
    </row>
    <row r="666" spans="22:25">
      <c r="V666" s="1370"/>
      <c r="Y666" s="1370"/>
    </row>
    <row r="667" spans="22:25">
      <c r="V667" s="1370"/>
      <c r="Y667" s="1370"/>
    </row>
    <row r="668" spans="22:25">
      <c r="V668" s="1370"/>
      <c r="Y668" s="1370"/>
    </row>
    <row r="669" spans="22:25">
      <c r="V669" s="1370"/>
      <c r="Y669" s="1370"/>
    </row>
    <row r="670" spans="22:25">
      <c r="V670" s="1370"/>
      <c r="Y670" s="1370"/>
    </row>
    <row r="671" spans="22:25">
      <c r="V671" s="1370"/>
      <c r="Y671" s="1370"/>
    </row>
    <row r="672" spans="22:25">
      <c r="V672" s="1370"/>
      <c r="Y672" s="1370"/>
    </row>
    <row r="673" spans="22:25">
      <c r="V673" s="1370"/>
      <c r="Y673" s="1370"/>
    </row>
    <row r="674" spans="22:25">
      <c r="V674" s="1370"/>
      <c r="Y674" s="1370"/>
    </row>
    <row r="675" spans="22:25">
      <c r="V675" s="1370"/>
      <c r="Y675" s="1370"/>
    </row>
    <row r="676" spans="22:25">
      <c r="V676" s="1370"/>
      <c r="Y676" s="1370"/>
    </row>
    <row r="677" spans="22:25">
      <c r="V677" s="1370"/>
      <c r="Y677" s="1370"/>
    </row>
    <row r="678" spans="22:25">
      <c r="V678" s="1370"/>
      <c r="Y678" s="1370"/>
    </row>
    <row r="679" spans="22:25">
      <c r="V679" s="1370"/>
      <c r="Y679" s="1370"/>
    </row>
    <row r="680" spans="22:25">
      <c r="V680" s="1370"/>
      <c r="Y680" s="1370"/>
    </row>
    <row r="681" spans="22:25">
      <c r="V681" s="1370"/>
      <c r="Y681" s="1370"/>
    </row>
    <row r="682" spans="22:25">
      <c r="V682" s="1370"/>
      <c r="Y682" s="1370"/>
    </row>
    <row r="683" spans="22:25">
      <c r="V683" s="1370"/>
      <c r="Y683" s="1370"/>
    </row>
    <row r="684" spans="22:25">
      <c r="V684" s="1370"/>
      <c r="Y684" s="1370"/>
    </row>
    <row r="685" spans="22:25">
      <c r="V685" s="1370"/>
      <c r="Y685" s="1370"/>
    </row>
    <row r="686" spans="22:25">
      <c r="V686" s="1370"/>
      <c r="Y686" s="1370"/>
    </row>
    <row r="687" spans="22:25">
      <c r="V687" s="1370"/>
      <c r="Y687" s="1370"/>
    </row>
    <row r="688" spans="22:25">
      <c r="V688" s="1370"/>
      <c r="Y688" s="1370"/>
    </row>
    <row r="689" spans="22:25">
      <c r="V689" s="1370"/>
      <c r="Y689" s="1370"/>
    </row>
    <row r="690" spans="22:25">
      <c r="V690" s="1370"/>
      <c r="Y690" s="1370"/>
    </row>
    <row r="691" spans="22:25">
      <c r="V691" s="1370"/>
      <c r="Y691" s="1370"/>
    </row>
    <row r="692" spans="22:25">
      <c r="V692" s="1370"/>
      <c r="Y692" s="1370"/>
    </row>
    <row r="693" spans="22:25">
      <c r="V693" s="1370"/>
      <c r="Y693" s="1370"/>
    </row>
    <row r="694" spans="22:25">
      <c r="V694" s="1370"/>
      <c r="Y694" s="1370"/>
    </row>
    <row r="695" spans="22:25">
      <c r="V695" s="1370"/>
      <c r="Y695" s="1370"/>
    </row>
    <row r="696" spans="22:25">
      <c r="V696" s="1370"/>
      <c r="Y696" s="1370"/>
    </row>
    <row r="697" spans="22:25">
      <c r="V697" s="1370"/>
      <c r="Y697" s="1370"/>
    </row>
    <row r="698" spans="22:25">
      <c r="V698" s="1370"/>
      <c r="Y698" s="1370"/>
    </row>
    <row r="699" spans="22:25">
      <c r="V699" s="1370"/>
      <c r="Y699" s="1370"/>
    </row>
    <row r="700" spans="22:25">
      <c r="V700" s="1370"/>
      <c r="Y700" s="1370"/>
    </row>
    <row r="701" spans="22:25">
      <c r="V701" s="1370"/>
      <c r="Y701" s="1370"/>
    </row>
    <row r="702" spans="22:25">
      <c r="V702" s="1370"/>
      <c r="Y702" s="1370"/>
    </row>
    <row r="703" spans="22:25">
      <c r="V703" s="1370"/>
      <c r="Y703" s="1370"/>
    </row>
    <row r="704" spans="22:25">
      <c r="V704" s="1370"/>
      <c r="Y704" s="1370"/>
    </row>
    <row r="705" spans="22:25">
      <c r="V705" s="1370"/>
      <c r="Y705" s="1370"/>
    </row>
    <row r="706" spans="22:25">
      <c r="V706" s="1370"/>
      <c r="Y706" s="1370"/>
    </row>
    <row r="707" spans="22:25">
      <c r="V707" s="1370"/>
      <c r="Y707" s="1370"/>
    </row>
    <row r="708" spans="22:25">
      <c r="V708" s="1370"/>
      <c r="Y708" s="1370"/>
    </row>
    <row r="709" spans="22:25">
      <c r="V709" s="1370"/>
      <c r="Y709" s="1370"/>
    </row>
    <row r="710" spans="22:25">
      <c r="V710" s="1370"/>
      <c r="Y710" s="1370"/>
    </row>
    <row r="711" spans="22:25">
      <c r="V711" s="1370"/>
      <c r="Y711" s="1370"/>
    </row>
    <row r="712" spans="22:25">
      <c r="V712" s="1370"/>
      <c r="Y712" s="1370"/>
    </row>
    <row r="713" spans="22:25">
      <c r="V713" s="1370"/>
      <c r="Y713" s="1370"/>
    </row>
    <row r="714" spans="22:25">
      <c r="V714" s="1370"/>
      <c r="Y714" s="1370"/>
    </row>
    <row r="715" spans="22:25">
      <c r="V715" s="1370"/>
      <c r="Y715" s="1370"/>
    </row>
    <row r="716" spans="22:25">
      <c r="V716" s="1370"/>
      <c r="Y716" s="1370"/>
    </row>
    <row r="717" spans="22:25">
      <c r="V717" s="1370"/>
      <c r="Y717" s="1370"/>
    </row>
    <row r="718" spans="22:25">
      <c r="V718" s="1370"/>
      <c r="Y718" s="1370"/>
    </row>
    <row r="719" spans="22:25">
      <c r="V719" s="1370"/>
      <c r="Y719" s="1370"/>
    </row>
    <row r="720" spans="22:25">
      <c r="V720" s="1370"/>
      <c r="Y720" s="1370"/>
    </row>
    <row r="721" spans="22:25">
      <c r="V721" s="1370"/>
      <c r="Y721" s="1370"/>
    </row>
    <row r="722" spans="22:25">
      <c r="V722" s="1370"/>
      <c r="Y722" s="1370"/>
    </row>
    <row r="723" spans="22:25">
      <c r="V723" s="1370"/>
      <c r="Y723" s="1370"/>
    </row>
    <row r="724" spans="22:25">
      <c r="V724" s="1370"/>
      <c r="Y724" s="1370"/>
    </row>
    <row r="725" spans="22:25">
      <c r="V725" s="1370"/>
      <c r="Y725" s="1370"/>
    </row>
    <row r="726" spans="22:25">
      <c r="V726" s="1370"/>
      <c r="Y726" s="1370"/>
    </row>
    <row r="727" spans="22:25">
      <c r="V727" s="1370"/>
      <c r="Y727" s="1370"/>
    </row>
    <row r="728" spans="22:25">
      <c r="V728" s="1370"/>
      <c r="Y728" s="1370"/>
    </row>
    <row r="729" spans="22:25">
      <c r="V729" s="1370"/>
      <c r="Y729" s="1370"/>
    </row>
    <row r="730" spans="22:25">
      <c r="V730" s="1370"/>
      <c r="Y730" s="1370"/>
    </row>
    <row r="731" spans="22:25">
      <c r="V731" s="1370"/>
      <c r="Y731" s="1370"/>
    </row>
    <row r="732" spans="22:25">
      <c r="V732" s="1370"/>
      <c r="Y732" s="1370"/>
    </row>
    <row r="733" spans="22:25">
      <c r="V733" s="1370"/>
      <c r="Y733" s="1370"/>
    </row>
    <row r="734" spans="22:25">
      <c r="V734" s="1370"/>
      <c r="Y734" s="1370"/>
    </row>
    <row r="735" spans="22:25">
      <c r="V735" s="1370"/>
      <c r="Y735" s="1370"/>
    </row>
    <row r="736" spans="22:25">
      <c r="V736" s="1370"/>
      <c r="Y736" s="1370"/>
    </row>
    <row r="737" spans="22:25">
      <c r="V737" s="1370"/>
      <c r="Y737" s="1370"/>
    </row>
    <row r="738" spans="22:25">
      <c r="V738" s="1370"/>
      <c r="Y738" s="1370"/>
    </row>
    <row r="739" spans="22:25">
      <c r="V739" s="1370"/>
      <c r="Y739" s="1370"/>
    </row>
    <row r="740" spans="22:25">
      <c r="V740" s="1370"/>
      <c r="Y740" s="1370"/>
    </row>
    <row r="741" spans="22:25">
      <c r="V741" s="1370"/>
      <c r="Y741" s="1370"/>
    </row>
    <row r="742" spans="22:25">
      <c r="V742" s="1370"/>
      <c r="Y742" s="1370"/>
    </row>
    <row r="743" spans="22:25">
      <c r="V743" s="1370"/>
      <c r="Y743" s="1370"/>
    </row>
    <row r="744" spans="22:25">
      <c r="V744" s="1370"/>
      <c r="Y744" s="1370"/>
    </row>
    <row r="745" spans="22:25">
      <c r="V745" s="1370"/>
      <c r="Y745" s="1370"/>
    </row>
    <row r="746" spans="22:25">
      <c r="V746" s="1370"/>
      <c r="Y746" s="1370"/>
    </row>
    <row r="747" spans="22:25">
      <c r="V747" s="1370"/>
      <c r="Y747" s="1370"/>
    </row>
    <row r="748" spans="22:25">
      <c r="V748" s="1370"/>
      <c r="Y748" s="1370"/>
    </row>
    <row r="749" spans="22:25">
      <c r="V749" s="1370"/>
      <c r="Y749" s="1370"/>
    </row>
    <row r="750" spans="22:25">
      <c r="V750" s="1370"/>
      <c r="Y750" s="1370"/>
    </row>
    <row r="751" spans="22:25">
      <c r="V751" s="1370"/>
      <c r="Y751" s="1370"/>
    </row>
    <row r="752" spans="22:25">
      <c r="V752" s="1370"/>
      <c r="Y752" s="1370"/>
    </row>
    <row r="753" spans="22:25">
      <c r="V753" s="1370"/>
      <c r="Y753" s="1370"/>
    </row>
    <row r="754" spans="22:25">
      <c r="V754" s="1370"/>
      <c r="Y754" s="1370"/>
    </row>
    <row r="755" spans="22:25">
      <c r="V755" s="1370"/>
      <c r="Y755" s="1370"/>
    </row>
    <row r="756" spans="22:25">
      <c r="V756" s="1370"/>
      <c r="Y756" s="1370"/>
    </row>
    <row r="757" spans="22:25">
      <c r="V757" s="1370"/>
      <c r="Y757" s="1370"/>
    </row>
    <row r="758" spans="22:25">
      <c r="V758" s="1370"/>
      <c r="Y758" s="1370"/>
    </row>
    <row r="759" spans="22:25">
      <c r="V759" s="1370"/>
      <c r="Y759" s="1370"/>
    </row>
    <row r="760" spans="22:25">
      <c r="V760" s="1370"/>
      <c r="Y760" s="1370"/>
    </row>
    <row r="761" spans="22:25">
      <c r="V761" s="1370"/>
      <c r="Y761" s="1370"/>
    </row>
    <row r="762" spans="22:25">
      <c r="V762" s="1370"/>
      <c r="Y762" s="1370"/>
    </row>
    <row r="763" spans="22:25">
      <c r="V763" s="1370"/>
      <c r="Y763" s="1370"/>
    </row>
    <row r="764" spans="22:25">
      <c r="V764" s="1370"/>
      <c r="Y764" s="1370"/>
    </row>
    <row r="765" spans="22:25">
      <c r="V765" s="1370"/>
      <c r="Y765" s="1370"/>
    </row>
    <row r="766" spans="22:25">
      <c r="V766" s="1370"/>
      <c r="Y766" s="1370"/>
    </row>
    <row r="767" spans="22:25">
      <c r="V767" s="1370"/>
      <c r="Y767" s="1370"/>
    </row>
    <row r="768" spans="22:25">
      <c r="V768" s="1370"/>
      <c r="Y768" s="1370"/>
    </row>
    <row r="769" spans="22:25">
      <c r="V769" s="1370"/>
      <c r="Y769" s="1370"/>
    </row>
    <row r="770" spans="22:25">
      <c r="V770" s="1370"/>
      <c r="Y770" s="1370"/>
    </row>
    <row r="771" spans="22:25">
      <c r="V771" s="1370"/>
      <c r="Y771" s="1370"/>
    </row>
    <row r="772" spans="22:25">
      <c r="V772" s="1370"/>
      <c r="Y772" s="1370"/>
    </row>
    <row r="773" spans="22:25">
      <c r="V773" s="1370"/>
      <c r="Y773" s="1370"/>
    </row>
    <row r="774" spans="22:25">
      <c r="V774" s="1370"/>
      <c r="Y774" s="1370"/>
    </row>
    <row r="775" spans="22:25">
      <c r="V775" s="1370"/>
      <c r="Y775" s="1370"/>
    </row>
    <row r="776" spans="22:25">
      <c r="V776" s="1370"/>
      <c r="Y776" s="1370"/>
    </row>
    <row r="777" spans="22:25">
      <c r="V777" s="1370"/>
      <c r="Y777" s="1370"/>
    </row>
    <row r="778" spans="22:25">
      <c r="V778" s="1370"/>
      <c r="Y778" s="1370"/>
    </row>
    <row r="779" spans="22:25">
      <c r="V779" s="1370"/>
      <c r="Y779" s="1370"/>
    </row>
    <row r="780" spans="22:25">
      <c r="V780" s="1370"/>
      <c r="Y780" s="1370"/>
    </row>
    <row r="781" spans="22:25">
      <c r="V781" s="1370"/>
      <c r="Y781" s="1370"/>
    </row>
    <row r="782" spans="22:25">
      <c r="V782" s="1370"/>
      <c r="Y782" s="1370"/>
    </row>
    <row r="783" spans="22:25">
      <c r="V783" s="1370"/>
      <c r="Y783" s="1370"/>
    </row>
    <row r="784" spans="22:25">
      <c r="V784" s="1370"/>
      <c r="Y784" s="1370"/>
    </row>
    <row r="785" spans="22:25">
      <c r="V785" s="1370"/>
      <c r="Y785" s="1370"/>
    </row>
    <row r="786" spans="22:25">
      <c r="V786" s="1370"/>
      <c r="Y786" s="1370"/>
    </row>
    <row r="787" spans="22:25">
      <c r="V787" s="1370"/>
      <c r="Y787" s="1370"/>
    </row>
    <row r="788" spans="22:25">
      <c r="V788" s="1370"/>
      <c r="Y788" s="1370"/>
    </row>
    <row r="789" spans="22:25">
      <c r="V789" s="1370"/>
      <c r="Y789" s="1370"/>
    </row>
    <row r="790" spans="22:25">
      <c r="V790" s="1370"/>
      <c r="Y790" s="1370"/>
    </row>
    <row r="791" spans="22:25">
      <c r="V791" s="1370"/>
      <c r="Y791" s="1370"/>
    </row>
    <row r="792" spans="22:25">
      <c r="V792" s="1370"/>
      <c r="Y792" s="1370"/>
    </row>
    <row r="793" spans="22:25">
      <c r="V793" s="1370"/>
      <c r="Y793" s="1370"/>
    </row>
    <row r="794" spans="22:25">
      <c r="V794" s="1370"/>
      <c r="Y794" s="1370"/>
    </row>
    <row r="795" spans="22:25">
      <c r="V795" s="1370"/>
      <c r="Y795" s="1370"/>
    </row>
    <row r="796" spans="22:25">
      <c r="V796" s="1370"/>
      <c r="Y796" s="1370"/>
    </row>
    <row r="797" spans="22:25">
      <c r="V797" s="1370"/>
      <c r="Y797" s="1370"/>
    </row>
    <row r="798" spans="22:25">
      <c r="V798" s="1370"/>
      <c r="Y798" s="1370"/>
    </row>
    <row r="799" spans="22:25">
      <c r="V799" s="1370"/>
      <c r="Y799" s="1370"/>
    </row>
    <row r="800" spans="22:25">
      <c r="V800" s="1370"/>
      <c r="Y800" s="1370"/>
    </row>
    <row r="801" spans="22:25">
      <c r="V801" s="1370"/>
      <c r="Y801" s="1370"/>
    </row>
    <row r="802" spans="22:25">
      <c r="V802" s="1370"/>
      <c r="Y802" s="1370"/>
    </row>
    <row r="803" spans="22:25">
      <c r="V803" s="1370"/>
      <c r="Y803" s="1370"/>
    </row>
    <row r="804" spans="22:25">
      <c r="V804" s="1370"/>
      <c r="Y804" s="1370"/>
    </row>
    <row r="805" spans="22:25">
      <c r="V805" s="1370"/>
      <c r="Y805" s="1370"/>
    </row>
    <row r="806" spans="22:25">
      <c r="V806" s="1370"/>
      <c r="Y806" s="1370"/>
    </row>
    <row r="807" spans="22:25">
      <c r="V807" s="1370"/>
      <c r="Y807" s="1370"/>
    </row>
    <row r="808" spans="22:25">
      <c r="V808" s="1370"/>
      <c r="Y808" s="1370"/>
    </row>
    <row r="809" spans="22:25">
      <c r="V809" s="1370"/>
      <c r="Y809" s="1370"/>
    </row>
    <row r="810" spans="22:25">
      <c r="V810" s="1370"/>
      <c r="Y810" s="1370"/>
    </row>
    <row r="811" spans="22:25">
      <c r="V811" s="1370"/>
      <c r="Y811" s="1370"/>
    </row>
    <row r="812" spans="22:25">
      <c r="V812" s="1370"/>
      <c r="Y812" s="1370"/>
    </row>
    <row r="813" spans="22:25">
      <c r="V813" s="1370"/>
      <c r="Y813" s="1370"/>
    </row>
    <row r="814" spans="22:25">
      <c r="V814" s="1370"/>
      <c r="Y814" s="1370"/>
    </row>
    <row r="815" spans="22:25">
      <c r="V815" s="1370"/>
      <c r="Y815" s="1370"/>
    </row>
    <row r="816" spans="22:25">
      <c r="V816" s="1370"/>
      <c r="Y816" s="1370"/>
    </row>
    <row r="817" spans="22:25">
      <c r="V817" s="1370"/>
      <c r="Y817" s="1370"/>
    </row>
    <row r="818" spans="22:25">
      <c r="V818" s="1370"/>
      <c r="Y818" s="1370"/>
    </row>
    <row r="819" spans="22:25">
      <c r="V819" s="1370"/>
      <c r="Y819" s="1370"/>
    </row>
    <row r="820" spans="22:25">
      <c r="V820" s="1370"/>
      <c r="Y820" s="1370"/>
    </row>
    <row r="821" spans="22:25">
      <c r="V821" s="1370"/>
      <c r="Y821" s="1370"/>
    </row>
    <row r="822" spans="22:25">
      <c r="V822" s="1370"/>
      <c r="Y822" s="1370"/>
    </row>
    <row r="823" spans="22:25">
      <c r="V823" s="1370"/>
      <c r="Y823" s="1370"/>
    </row>
    <row r="824" spans="22:25">
      <c r="V824" s="1370"/>
      <c r="Y824" s="1370"/>
    </row>
    <row r="825" spans="22:25">
      <c r="V825" s="1370"/>
      <c r="Y825" s="1370"/>
    </row>
    <row r="826" spans="22:25">
      <c r="V826" s="1370"/>
      <c r="Y826" s="1370"/>
    </row>
    <row r="827" spans="22:25">
      <c r="V827" s="1370"/>
      <c r="Y827" s="1370"/>
    </row>
    <row r="828" spans="22:25">
      <c r="V828" s="1370"/>
      <c r="Y828" s="1370"/>
    </row>
    <row r="829" spans="22:25">
      <c r="V829" s="1370"/>
      <c r="Y829" s="1370"/>
    </row>
    <row r="830" spans="22:25">
      <c r="V830" s="1370"/>
      <c r="Y830" s="1370"/>
    </row>
    <row r="831" spans="22:25">
      <c r="V831" s="1370"/>
      <c r="Y831" s="1370"/>
    </row>
    <row r="832" spans="22:25">
      <c r="V832" s="1370"/>
      <c r="Y832" s="1370"/>
    </row>
    <row r="833" spans="22:25">
      <c r="V833" s="1370"/>
      <c r="Y833" s="1370"/>
    </row>
    <row r="834" spans="22:25">
      <c r="V834" s="1370"/>
      <c r="Y834" s="1370"/>
    </row>
    <row r="835" spans="22:25">
      <c r="V835" s="1370"/>
      <c r="Y835" s="1370"/>
    </row>
    <row r="836" spans="22:25">
      <c r="V836" s="1370"/>
      <c r="Y836" s="1370"/>
    </row>
    <row r="837" spans="22:25">
      <c r="V837" s="1370"/>
      <c r="Y837" s="1370"/>
    </row>
    <row r="838" spans="22:25">
      <c r="V838" s="1370"/>
      <c r="Y838" s="1370"/>
    </row>
    <row r="839" spans="22:25">
      <c r="V839" s="1370"/>
      <c r="Y839" s="1370"/>
    </row>
    <row r="840" spans="22:25">
      <c r="V840" s="1370"/>
      <c r="Y840" s="1370"/>
    </row>
    <row r="841" spans="22:25">
      <c r="V841" s="1370"/>
      <c r="Y841" s="1370"/>
    </row>
    <row r="842" spans="22:25">
      <c r="V842" s="1370"/>
      <c r="Y842" s="1370"/>
    </row>
    <row r="843" spans="22:25">
      <c r="V843" s="1370"/>
      <c r="Y843" s="1370"/>
    </row>
    <row r="844" spans="22:25">
      <c r="V844" s="1370"/>
      <c r="Y844" s="1370"/>
    </row>
    <row r="845" spans="22:25">
      <c r="V845" s="1370"/>
      <c r="Y845" s="1370"/>
    </row>
    <row r="846" spans="22:25">
      <c r="V846" s="1370"/>
      <c r="Y846" s="1370"/>
    </row>
    <row r="847" spans="22:25">
      <c r="V847" s="1370"/>
      <c r="Y847" s="1370"/>
    </row>
    <row r="848" spans="22:25">
      <c r="V848" s="1370"/>
      <c r="Y848" s="1370"/>
    </row>
    <row r="849" spans="22:25">
      <c r="V849" s="1370"/>
      <c r="Y849" s="1370"/>
    </row>
    <row r="850" spans="22:25">
      <c r="V850" s="1370"/>
      <c r="Y850" s="1370"/>
    </row>
    <row r="851" spans="22:25">
      <c r="V851" s="1370"/>
      <c r="Y851" s="1370"/>
    </row>
    <row r="852" spans="22:25">
      <c r="V852" s="1370"/>
      <c r="Y852" s="1370"/>
    </row>
    <row r="853" spans="22:25">
      <c r="V853" s="1370"/>
      <c r="Y853" s="1370"/>
    </row>
    <row r="854" spans="22:25">
      <c r="V854" s="1370"/>
      <c r="Y854" s="1370"/>
    </row>
    <row r="855" spans="22:25">
      <c r="V855" s="1370"/>
      <c r="Y855" s="1370"/>
    </row>
    <row r="856" spans="22:25">
      <c r="V856" s="1370"/>
      <c r="Y856" s="1370"/>
    </row>
    <row r="857" spans="22:25">
      <c r="V857" s="1370"/>
      <c r="Y857" s="1370"/>
    </row>
    <row r="858" spans="22:25">
      <c r="V858" s="1370"/>
      <c r="Y858" s="1370"/>
    </row>
    <row r="859" spans="22:25">
      <c r="V859" s="1370"/>
      <c r="Y859" s="1370"/>
    </row>
    <row r="860" spans="22:25">
      <c r="V860" s="1370"/>
      <c r="Y860" s="1370"/>
    </row>
    <row r="861" spans="22:25">
      <c r="V861" s="1370"/>
      <c r="Y861" s="1370"/>
    </row>
    <row r="862" spans="22:25">
      <c r="V862" s="1370"/>
      <c r="Y862" s="1370"/>
    </row>
    <row r="863" spans="22:25">
      <c r="V863" s="1370"/>
      <c r="Y863" s="1370"/>
    </row>
    <row r="864" spans="22:25">
      <c r="V864" s="1370"/>
      <c r="Y864" s="1370"/>
    </row>
    <row r="865" spans="22:25">
      <c r="V865" s="1370"/>
      <c r="Y865" s="1370"/>
    </row>
    <row r="866" spans="22:25">
      <c r="V866" s="1370"/>
      <c r="Y866" s="1370"/>
    </row>
    <row r="867" spans="22:25">
      <c r="V867" s="1370"/>
      <c r="Y867" s="1370"/>
    </row>
    <row r="868" spans="22:25">
      <c r="V868" s="1370"/>
      <c r="Y868" s="1370"/>
    </row>
    <row r="869" spans="22:25">
      <c r="V869" s="1370"/>
      <c r="Y869" s="1370"/>
    </row>
    <row r="870" spans="22:25">
      <c r="V870" s="1370"/>
      <c r="Y870" s="1370"/>
    </row>
    <row r="871" spans="22:25">
      <c r="V871" s="1370"/>
      <c r="Y871" s="1370"/>
    </row>
    <row r="872" spans="22:25">
      <c r="V872" s="1370"/>
      <c r="Y872" s="1370"/>
    </row>
    <row r="873" spans="22:25">
      <c r="V873" s="1370"/>
      <c r="Y873" s="1370"/>
    </row>
    <row r="874" spans="22:25">
      <c r="V874" s="1370"/>
      <c r="Y874" s="1370"/>
    </row>
    <row r="875" spans="22:25">
      <c r="V875" s="1370"/>
      <c r="Y875" s="1370"/>
    </row>
    <row r="876" spans="22:25">
      <c r="V876" s="1370"/>
      <c r="Y876" s="1370"/>
    </row>
    <row r="877" spans="22:25">
      <c r="V877" s="1370"/>
      <c r="Y877" s="1370"/>
    </row>
    <row r="878" spans="22:25">
      <c r="V878" s="1370"/>
      <c r="Y878" s="1370"/>
    </row>
    <row r="879" spans="22:25">
      <c r="V879" s="1370"/>
      <c r="Y879" s="1370"/>
    </row>
    <row r="880" spans="22:25">
      <c r="V880" s="1370"/>
      <c r="Y880" s="1370"/>
    </row>
    <row r="881" spans="22:25">
      <c r="V881" s="1370"/>
      <c r="Y881" s="1370"/>
    </row>
    <row r="882" spans="22:25">
      <c r="V882" s="1370"/>
      <c r="Y882" s="1370"/>
    </row>
    <row r="883" spans="22:25">
      <c r="V883" s="1370"/>
      <c r="Y883" s="1370"/>
    </row>
    <row r="884" spans="22:25">
      <c r="V884" s="1370"/>
      <c r="Y884" s="1370"/>
    </row>
    <row r="885" spans="22:25">
      <c r="V885" s="1370"/>
      <c r="Y885" s="1370"/>
    </row>
    <row r="886" spans="22:25">
      <c r="V886" s="1370"/>
      <c r="Y886" s="1370"/>
    </row>
    <row r="887" spans="22:25">
      <c r="V887" s="1370"/>
      <c r="Y887" s="1370"/>
    </row>
    <row r="888" spans="22:25">
      <c r="V888" s="1370"/>
      <c r="Y888" s="1370"/>
    </row>
    <row r="889" spans="22:25">
      <c r="V889" s="1370"/>
      <c r="Y889" s="1370"/>
    </row>
    <row r="890" spans="22:25">
      <c r="V890" s="1370"/>
      <c r="Y890" s="1370"/>
    </row>
    <row r="891" spans="22:25">
      <c r="V891" s="1370"/>
      <c r="Y891" s="1370"/>
    </row>
    <row r="892" spans="22:25">
      <c r="V892" s="1370"/>
      <c r="Y892" s="1370"/>
    </row>
    <row r="893" spans="22:25">
      <c r="V893" s="1370"/>
      <c r="Y893" s="1370"/>
    </row>
    <row r="894" spans="22:25">
      <c r="V894" s="1370"/>
      <c r="Y894" s="1370"/>
    </row>
    <row r="895" spans="22:25">
      <c r="V895" s="1370"/>
      <c r="Y895" s="1370"/>
    </row>
    <row r="896" spans="22:25">
      <c r="V896" s="1370"/>
      <c r="Y896" s="1370"/>
    </row>
    <row r="897" spans="22:25">
      <c r="V897" s="1370"/>
      <c r="Y897" s="1370"/>
    </row>
    <row r="898" spans="22:25">
      <c r="V898" s="1370"/>
      <c r="Y898" s="1370"/>
    </row>
    <row r="899" spans="22:25">
      <c r="V899" s="1370"/>
      <c r="Y899" s="1370"/>
    </row>
    <row r="900" spans="22:25">
      <c r="V900" s="1370"/>
      <c r="Y900" s="1370"/>
    </row>
    <row r="901" spans="22:25">
      <c r="V901" s="1370"/>
      <c r="Y901" s="1370"/>
    </row>
    <row r="902" spans="22:25">
      <c r="V902" s="1370"/>
      <c r="Y902" s="1370"/>
    </row>
    <row r="903" spans="22:25">
      <c r="V903" s="1370"/>
      <c r="Y903" s="1370"/>
    </row>
    <row r="904" spans="22:25">
      <c r="V904" s="1370"/>
      <c r="Y904" s="1370"/>
    </row>
    <row r="905" spans="22:25">
      <c r="V905" s="1370"/>
      <c r="Y905" s="1370"/>
    </row>
    <row r="906" spans="22:25">
      <c r="V906" s="1370"/>
      <c r="Y906" s="1370"/>
    </row>
    <row r="907" spans="22:25">
      <c r="V907" s="1370"/>
      <c r="Y907" s="1370"/>
    </row>
    <row r="908" spans="22:25">
      <c r="V908" s="1370"/>
      <c r="Y908" s="1370"/>
    </row>
    <row r="909" spans="22:25">
      <c r="V909" s="1370"/>
      <c r="Y909" s="1370"/>
    </row>
    <row r="910" spans="22:25">
      <c r="V910" s="1370"/>
      <c r="Y910" s="1370"/>
    </row>
    <row r="911" spans="22:25">
      <c r="V911" s="1370"/>
      <c r="Y911" s="1370"/>
    </row>
    <row r="912" spans="22:25">
      <c r="V912" s="1370"/>
      <c r="Y912" s="1370"/>
    </row>
    <row r="913" spans="22:25">
      <c r="V913" s="1370"/>
      <c r="Y913" s="1370"/>
    </row>
    <row r="914" spans="22:25">
      <c r="V914" s="1370"/>
      <c r="Y914" s="1370"/>
    </row>
    <row r="915" spans="22:25">
      <c r="V915" s="1370"/>
      <c r="Y915" s="1370"/>
    </row>
    <row r="916" spans="22:25">
      <c r="V916" s="1370"/>
      <c r="Y916" s="1370"/>
    </row>
    <row r="917" spans="22:25">
      <c r="V917" s="1370"/>
      <c r="Y917" s="1370"/>
    </row>
    <row r="918" spans="22:25">
      <c r="V918" s="1370"/>
      <c r="Y918" s="1370"/>
    </row>
    <row r="919" spans="22:25">
      <c r="V919" s="1370"/>
      <c r="Y919" s="1370"/>
    </row>
    <row r="920" spans="22:25">
      <c r="V920" s="1370"/>
      <c r="Y920" s="1370"/>
    </row>
    <row r="921" spans="22:25">
      <c r="V921" s="1370"/>
      <c r="Y921" s="1370"/>
    </row>
    <row r="922" spans="22:25">
      <c r="V922" s="1370"/>
      <c r="Y922" s="1370"/>
    </row>
    <row r="923" spans="22:25">
      <c r="V923" s="1370"/>
      <c r="Y923" s="1370"/>
    </row>
    <row r="924" spans="22:25">
      <c r="V924" s="1370"/>
      <c r="Y924" s="1370"/>
    </row>
    <row r="925" spans="22:25">
      <c r="V925" s="1370"/>
      <c r="Y925" s="1370"/>
    </row>
    <row r="926" spans="22:25">
      <c r="V926" s="1370"/>
      <c r="Y926" s="1370"/>
    </row>
    <row r="927" spans="22:25">
      <c r="V927" s="1370"/>
      <c r="Y927" s="1370"/>
    </row>
    <row r="928" spans="22:25">
      <c r="V928" s="1370"/>
      <c r="Y928" s="1370"/>
    </row>
    <row r="929" spans="22:25">
      <c r="V929" s="1370"/>
      <c r="Y929" s="1370"/>
    </row>
    <row r="930" spans="22:25">
      <c r="V930" s="1370"/>
      <c r="Y930" s="1370"/>
    </row>
    <row r="931" spans="22:25">
      <c r="V931" s="1370"/>
      <c r="Y931" s="1370"/>
    </row>
    <row r="932" spans="22:25">
      <c r="V932" s="1370"/>
      <c r="Y932" s="1370"/>
    </row>
    <row r="933" spans="22:25">
      <c r="V933" s="1370"/>
      <c r="Y933" s="1370"/>
    </row>
    <row r="934" spans="22:25">
      <c r="V934" s="1370"/>
      <c r="Y934" s="1370"/>
    </row>
    <row r="935" spans="22:25">
      <c r="V935" s="1370"/>
      <c r="Y935" s="1370"/>
    </row>
    <row r="936" spans="22:25">
      <c r="V936" s="1370"/>
      <c r="Y936" s="1370"/>
    </row>
    <row r="937" spans="22:25">
      <c r="V937" s="1370"/>
      <c r="Y937" s="1370"/>
    </row>
    <row r="938" spans="22:25">
      <c r="V938" s="1370"/>
      <c r="Y938" s="1370"/>
    </row>
    <row r="939" spans="22:25">
      <c r="V939" s="1370"/>
      <c r="Y939" s="1370"/>
    </row>
    <row r="940" spans="22:25">
      <c r="V940" s="1370"/>
      <c r="Y940" s="1370"/>
    </row>
    <row r="941" spans="22:25">
      <c r="V941" s="1370"/>
      <c r="Y941" s="1370"/>
    </row>
    <row r="942" spans="22:25">
      <c r="V942" s="1370"/>
      <c r="Y942" s="1370"/>
    </row>
    <row r="943" spans="22:25">
      <c r="V943" s="1370"/>
      <c r="Y943" s="1370"/>
    </row>
    <row r="944" spans="22:25">
      <c r="V944" s="1370"/>
      <c r="Y944" s="1370"/>
    </row>
    <row r="945" spans="22:25">
      <c r="V945" s="1370"/>
      <c r="Y945" s="1370"/>
    </row>
    <row r="946" spans="22:25">
      <c r="V946" s="1370"/>
      <c r="Y946" s="1370"/>
    </row>
    <row r="947" spans="22:25">
      <c r="V947" s="1370"/>
      <c r="Y947" s="1370"/>
    </row>
    <row r="948" spans="22:25">
      <c r="V948" s="1370"/>
      <c r="Y948" s="1370"/>
    </row>
    <row r="949" spans="22:25">
      <c r="V949" s="1370"/>
      <c r="Y949" s="1370"/>
    </row>
    <row r="950" spans="22:25">
      <c r="V950" s="1370"/>
      <c r="Y950" s="1370"/>
    </row>
    <row r="951" spans="22:25">
      <c r="V951" s="1370"/>
      <c r="Y951" s="1370"/>
    </row>
    <row r="952" spans="22:25">
      <c r="V952" s="1370"/>
      <c r="Y952" s="1370"/>
    </row>
    <row r="953" spans="22:25">
      <c r="V953" s="1370"/>
      <c r="Y953" s="1370"/>
    </row>
    <row r="954" spans="22:25">
      <c r="V954" s="1370"/>
      <c r="Y954" s="1370"/>
    </row>
    <row r="955" spans="22:25">
      <c r="V955" s="1370"/>
      <c r="Y955" s="1370"/>
    </row>
    <row r="956" spans="22:25">
      <c r="V956" s="1370"/>
      <c r="Y956" s="1370"/>
    </row>
    <row r="957" spans="22:25">
      <c r="V957" s="1370"/>
      <c r="Y957" s="1370"/>
    </row>
    <row r="958" spans="22:25">
      <c r="V958" s="1370"/>
      <c r="Y958" s="1370"/>
    </row>
    <row r="959" spans="22:25">
      <c r="V959" s="1370"/>
      <c r="Y959" s="1370"/>
    </row>
    <row r="960" spans="22:25">
      <c r="V960" s="1370"/>
      <c r="Y960" s="1370"/>
    </row>
    <row r="961" spans="22:25">
      <c r="V961" s="1370"/>
      <c r="Y961" s="1370"/>
    </row>
    <row r="962" spans="22:25">
      <c r="V962" s="1370"/>
      <c r="Y962" s="1370"/>
    </row>
    <row r="963" spans="22:25">
      <c r="V963" s="1370"/>
      <c r="Y963" s="1370"/>
    </row>
    <row r="964" spans="22:25">
      <c r="V964" s="1370"/>
      <c r="Y964" s="1370"/>
    </row>
    <row r="965" spans="22:25">
      <c r="V965" s="1370"/>
      <c r="Y965" s="1370"/>
    </row>
    <row r="966" spans="22:25">
      <c r="V966" s="1370"/>
      <c r="Y966" s="1370"/>
    </row>
    <row r="967" spans="22:25">
      <c r="V967" s="1370"/>
      <c r="Y967" s="1370"/>
    </row>
    <row r="968" spans="22:25">
      <c r="V968" s="1370"/>
      <c r="Y968" s="1370"/>
    </row>
    <row r="969" spans="22:25">
      <c r="V969" s="1370"/>
      <c r="Y969" s="1370"/>
    </row>
    <row r="970" spans="22:25">
      <c r="V970" s="1370"/>
      <c r="Y970" s="1370"/>
    </row>
    <row r="971" spans="22:25">
      <c r="V971" s="1370"/>
      <c r="Y971" s="1370"/>
    </row>
    <row r="972" spans="22:25">
      <c r="V972" s="1370"/>
      <c r="Y972" s="1370"/>
    </row>
    <row r="973" spans="22:25">
      <c r="V973" s="1370"/>
      <c r="Y973" s="1370"/>
    </row>
    <row r="974" spans="22:25">
      <c r="V974" s="1370"/>
      <c r="Y974" s="1370"/>
    </row>
    <row r="975" spans="22:25">
      <c r="V975" s="1370"/>
      <c r="Y975" s="1370"/>
    </row>
    <row r="976" spans="22:25">
      <c r="V976" s="1370"/>
      <c r="Y976" s="1370"/>
    </row>
    <row r="977" spans="22:25">
      <c r="V977" s="1370"/>
      <c r="Y977" s="1370"/>
    </row>
    <row r="978" spans="22:25">
      <c r="V978" s="1370"/>
      <c r="Y978" s="1370"/>
    </row>
    <row r="979" spans="22:25">
      <c r="V979" s="1370"/>
      <c r="Y979" s="1370"/>
    </row>
    <row r="980" spans="22:25">
      <c r="V980" s="1370"/>
      <c r="Y980" s="1370"/>
    </row>
    <row r="981" spans="22:25">
      <c r="V981" s="1370"/>
      <c r="Y981" s="1370"/>
    </row>
    <row r="982" spans="22:25">
      <c r="V982" s="1370"/>
      <c r="Y982" s="1370"/>
    </row>
    <row r="983" spans="22:25">
      <c r="V983" s="1370"/>
      <c r="Y983" s="1370"/>
    </row>
    <row r="984" spans="22:25">
      <c r="V984" s="1370"/>
      <c r="Y984" s="1370"/>
    </row>
    <row r="985" spans="22:25">
      <c r="V985" s="1370"/>
      <c r="Y985" s="1370"/>
    </row>
    <row r="986" spans="22:25">
      <c r="V986" s="1370"/>
      <c r="Y986" s="1370"/>
    </row>
    <row r="987" spans="22:25">
      <c r="V987" s="1370"/>
      <c r="Y987" s="1370"/>
    </row>
    <row r="988" spans="22:25">
      <c r="V988" s="1370"/>
      <c r="Y988" s="1370"/>
    </row>
    <row r="989" spans="22:25">
      <c r="V989" s="1370"/>
      <c r="Y989" s="1370"/>
    </row>
    <row r="990" spans="22:25">
      <c r="V990" s="1370"/>
      <c r="Y990" s="1370"/>
    </row>
    <row r="991" spans="22:25">
      <c r="V991" s="1370"/>
      <c r="Y991" s="1370"/>
    </row>
    <row r="992" spans="22:25">
      <c r="V992" s="1370"/>
      <c r="Y992" s="1370"/>
    </row>
    <row r="993" spans="22:25">
      <c r="V993" s="1370"/>
      <c r="Y993" s="1370"/>
    </row>
    <row r="994" spans="22:25">
      <c r="V994" s="1370"/>
      <c r="Y994" s="1370"/>
    </row>
    <row r="995" spans="22:25">
      <c r="V995" s="1370"/>
      <c r="Y995" s="1370"/>
    </row>
    <row r="996" spans="22:25">
      <c r="V996" s="1370"/>
      <c r="Y996" s="1370"/>
    </row>
    <row r="997" spans="22:25">
      <c r="V997" s="1370"/>
      <c r="Y997" s="1370"/>
    </row>
    <row r="998" spans="22:25">
      <c r="V998" s="1370"/>
      <c r="Y998" s="1370"/>
    </row>
    <row r="999" spans="22:25">
      <c r="V999" s="1370"/>
      <c r="Y999" s="1370"/>
    </row>
    <row r="1000" spans="22:25">
      <c r="V1000" s="1370"/>
      <c r="Y1000" s="1370"/>
    </row>
    <row r="1001" spans="22:25">
      <c r="V1001" s="1370"/>
      <c r="Y1001" s="1370"/>
    </row>
    <row r="1002" spans="22:25">
      <c r="V1002" s="1370"/>
      <c r="Y1002" s="1370"/>
    </row>
    <row r="1003" spans="22:25">
      <c r="V1003" s="1370"/>
      <c r="Y1003" s="1370"/>
    </row>
    <row r="1004" spans="22:25">
      <c r="V1004" s="1370"/>
      <c r="Y1004" s="1370"/>
    </row>
    <row r="1005" spans="22:25">
      <c r="V1005" s="1370"/>
      <c r="Y1005" s="1370"/>
    </row>
    <row r="1006" spans="22:25">
      <c r="V1006" s="1370"/>
      <c r="Y1006" s="1370"/>
    </row>
    <row r="1007" spans="22:25">
      <c r="V1007" s="1370"/>
      <c r="Y1007" s="1370"/>
    </row>
    <row r="1008" spans="22:25">
      <c r="V1008" s="1370"/>
      <c r="Y1008" s="1370"/>
    </row>
    <row r="1009" spans="22:25">
      <c r="V1009" s="1370"/>
      <c r="Y1009" s="1370"/>
    </row>
    <row r="1010" spans="22:25">
      <c r="V1010" s="1370"/>
      <c r="Y1010" s="1370"/>
    </row>
    <row r="1011" spans="22:25">
      <c r="V1011" s="1370"/>
      <c r="Y1011" s="1370"/>
    </row>
    <row r="1012" spans="22:25">
      <c r="V1012" s="1370"/>
      <c r="Y1012" s="1370"/>
    </row>
    <row r="1013" spans="22:25">
      <c r="V1013" s="1370"/>
      <c r="Y1013" s="1370"/>
    </row>
    <row r="1014" spans="22:25">
      <c r="V1014" s="1370"/>
      <c r="Y1014" s="1370"/>
    </row>
    <row r="1015" spans="22:25">
      <c r="V1015" s="1370"/>
      <c r="Y1015" s="1370"/>
    </row>
    <row r="1016" spans="22:25">
      <c r="V1016" s="1370"/>
      <c r="Y1016" s="1370"/>
    </row>
    <row r="1017" spans="22:25">
      <c r="V1017" s="1370"/>
      <c r="Y1017" s="1370"/>
    </row>
    <row r="1018" spans="22:25">
      <c r="V1018" s="1370"/>
      <c r="Y1018" s="1370"/>
    </row>
    <row r="1019" spans="22:25">
      <c r="V1019" s="1370"/>
      <c r="Y1019" s="1370"/>
    </row>
    <row r="1020" spans="22:25">
      <c r="V1020" s="1370"/>
      <c r="Y1020" s="1370"/>
    </row>
    <row r="1021" spans="22:25">
      <c r="V1021" s="1370"/>
      <c r="Y1021" s="1370"/>
    </row>
    <row r="1022" spans="22:25">
      <c r="V1022" s="1370"/>
      <c r="Y1022" s="1370"/>
    </row>
    <row r="1023" spans="22:25">
      <c r="V1023" s="1370"/>
      <c r="Y1023" s="1370"/>
    </row>
    <row r="1024" spans="22:25">
      <c r="V1024" s="1370"/>
      <c r="Y1024" s="1370"/>
    </row>
    <row r="1025" spans="22:25">
      <c r="V1025" s="1370"/>
      <c r="Y1025" s="1370"/>
    </row>
    <row r="1026" spans="22:25">
      <c r="V1026" s="1370"/>
      <c r="Y1026" s="1370"/>
    </row>
    <row r="1027" spans="22:25">
      <c r="V1027" s="1370"/>
      <c r="Y1027" s="1370"/>
    </row>
    <row r="1028" spans="22:25">
      <c r="V1028" s="1370"/>
      <c r="Y1028" s="1370"/>
    </row>
    <row r="1029" spans="22:25">
      <c r="V1029" s="1370"/>
      <c r="Y1029" s="1370"/>
    </row>
    <row r="1030" spans="22:25">
      <c r="V1030" s="1370"/>
      <c r="Y1030" s="1370"/>
    </row>
    <row r="1031" spans="22:25">
      <c r="V1031" s="1370"/>
      <c r="Y1031" s="1370"/>
    </row>
    <row r="1032" spans="22:25">
      <c r="V1032" s="1370"/>
      <c r="Y1032" s="1370"/>
    </row>
    <row r="1033" spans="22:25">
      <c r="V1033" s="1370"/>
      <c r="Y1033" s="1370"/>
    </row>
    <row r="1034" spans="22:25">
      <c r="V1034" s="1370"/>
      <c r="Y1034" s="1370"/>
    </row>
    <row r="1035" spans="22:25">
      <c r="V1035" s="1370"/>
      <c r="Y1035" s="1370"/>
    </row>
    <row r="1036" spans="22:25">
      <c r="V1036" s="1370"/>
      <c r="Y1036" s="1370"/>
    </row>
    <row r="1037" spans="22:25">
      <c r="V1037" s="1370"/>
      <c r="Y1037" s="1370"/>
    </row>
    <row r="1038" spans="22:25">
      <c r="V1038" s="1370"/>
      <c r="Y1038" s="1370"/>
    </row>
    <row r="1039" spans="22:25">
      <c r="V1039" s="1370"/>
      <c r="Y1039" s="1370"/>
    </row>
    <row r="1040" spans="22:25">
      <c r="V1040" s="1370"/>
      <c r="Y1040" s="1370"/>
    </row>
    <row r="1041" spans="22:25">
      <c r="V1041" s="1370"/>
      <c r="Y1041" s="1370"/>
    </row>
    <row r="1042" spans="22:25">
      <c r="V1042" s="1370"/>
      <c r="Y1042" s="1370"/>
    </row>
    <row r="1043" spans="22:25">
      <c r="V1043" s="1370"/>
      <c r="Y1043" s="1370"/>
    </row>
    <row r="1044" spans="22:25">
      <c r="V1044" s="1370"/>
      <c r="Y1044" s="1370"/>
    </row>
    <row r="1045" spans="22:25">
      <c r="V1045" s="1370"/>
      <c r="Y1045" s="1370"/>
    </row>
    <row r="1046" spans="22:25">
      <c r="V1046" s="1370"/>
      <c r="Y1046" s="1370"/>
    </row>
    <row r="1047" spans="22:25">
      <c r="V1047" s="1370"/>
      <c r="Y1047" s="1370"/>
    </row>
    <row r="1048" spans="22:25">
      <c r="V1048" s="1370"/>
      <c r="Y1048" s="1370"/>
    </row>
    <row r="1049" spans="22:25">
      <c r="V1049" s="1370"/>
      <c r="Y1049" s="1370"/>
    </row>
    <row r="1050" spans="22:25">
      <c r="V1050" s="1370"/>
      <c r="Y1050" s="1370"/>
    </row>
    <row r="1051" spans="22:25">
      <c r="V1051" s="1370"/>
      <c r="Y1051" s="1370"/>
    </row>
    <row r="1052" spans="22:25">
      <c r="V1052" s="1370"/>
      <c r="Y1052" s="1370"/>
    </row>
    <row r="1053" spans="22:25">
      <c r="V1053" s="1370"/>
      <c r="Y1053" s="1370"/>
    </row>
    <row r="1054" spans="22:25">
      <c r="V1054" s="1370"/>
      <c r="Y1054" s="1370"/>
    </row>
    <row r="1055" spans="22:25">
      <c r="V1055" s="1370"/>
      <c r="Y1055" s="1370"/>
    </row>
    <row r="1056" spans="22:25">
      <c r="V1056" s="1370"/>
      <c r="Y1056" s="1370"/>
    </row>
    <row r="1057" spans="22:25">
      <c r="V1057" s="1370"/>
      <c r="Y1057" s="1370"/>
    </row>
    <row r="1058" spans="22:25">
      <c r="V1058" s="1370"/>
      <c r="Y1058" s="1370"/>
    </row>
    <row r="1059" spans="22:25">
      <c r="V1059" s="1370"/>
      <c r="Y1059" s="1370"/>
    </row>
    <row r="1060" spans="22:25">
      <c r="V1060" s="1370"/>
      <c r="Y1060" s="1370"/>
    </row>
    <row r="1061" spans="22:25">
      <c r="V1061" s="1370"/>
      <c r="Y1061" s="1370"/>
    </row>
    <row r="1062" spans="22:25">
      <c r="V1062" s="1370"/>
      <c r="Y1062" s="1370"/>
    </row>
    <row r="1063" spans="22:25">
      <c r="V1063" s="1370"/>
      <c r="Y1063" s="1370"/>
    </row>
    <row r="1064" spans="22:25">
      <c r="V1064" s="1370"/>
      <c r="Y1064" s="1370"/>
    </row>
    <row r="1065" spans="22:25">
      <c r="V1065" s="1370"/>
      <c r="Y1065" s="1370"/>
    </row>
    <row r="1066" spans="22:25">
      <c r="V1066" s="1370"/>
      <c r="Y1066" s="1370"/>
    </row>
    <row r="1067" spans="22:25">
      <c r="V1067" s="1370"/>
      <c r="Y1067" s="1370"/>
    </row>
    <row r="1068" spans="22:25">
      <c r="V1068" s="1370"/>
      <c r="Y1068" s="1370"/>
    </row>
    <row r="1069" spans="22:25">
      <c r="V1069" s="1370"/>
      <c r="Y1069" s="1370"/>
    </row>
    <row r="1070" spans="22:25">
      <c r="V1070" s="1370"/>
      <c r="Y1070" s="1370"/>
    </row>
    <row r="1071" spans="22:25">
      <c r="V1071" s="1370"/>
      <c r="Y1071" s="1370"/>
    </row>
    <row r="1072" spans="22:25">
      <c r="V1072" s="1370"/>
      <c r="Y1072" s="1370"/>
    </row>
    <row r="1073" spans="22:25">
      <c r="V1073" s="1370"/>
      <c r="Y1073" s="1370"/>
    </row>
    <row r="1074" spans="22:25">
      <c r="V1074" s="1370"/>
      <c r="Y1074" s="1370"/>
    </row>
    <row r="1075" spans="22:25">
      <c r="V1075" s="1370"/>
      <c r="Y1075" s="1370"/>
    </row>
    <row r="1076" spans="22:25">
      <c r="V1076" s="1370"/>
      <c r="Y1076" s="1370"/>
    </row>
    <row r="1077" spans="22:25">
      <c r="V1077" s="1370"/>
      <c r="Y1077" s="1370"/>
    </row>
    <row r="1078" spans="22:25">
      <c r="V1078" s="1370"/>
      <c r="Y1078" s="1370"/>
    </row>
    <row r="1079" spans="22:25">
      <c r="V1079" s="1370"/>
      <c r="Y1079" s="1370"/>
    </row>
    <row r="1080" spans="22:25">
      <c r="V1080" s="1370"/>
      <c r="Y1080" s="1370"/>
    </row>
    <row r="1081" spans="22:25">
      <c r="V1081" s="1370"/>
      <c r="Y1081" s="1370"/>
    </row>
    <row r="1082" spans="22:25">
      <c r="V1082" s="1370"/>
      <c r="Y1082" s="1370"/>
    </row>
    <row r="1083" spans="22:25">
      <c r="V1083" s="1370"/>
      <c r="Y1083" s="1370"/>
    </row>
    <row r="1084" spans="22:25">
      <c r="V1084" s="1370"/>
      <c r="Y1084" s="1370"/>
    </row>
    <row r="1085" spans="22:25">
      <c r="V1085" s="1370"/>
      <c r="Y1085" s="1370"/>
    </row>
    <row r="1086" spans="22:25">
      <c r="V1086" s="1370"/>
      <c r="Y1086" s="1370"/>
    </row>
    <row r="1087" spans="22:25">
      <c r="V1087" s="1370"/>
      <c r="Y1087" s="1370"/>
    </row>
    <row r="1088" spans="22:25">
      <c r="V1088" s="1370"/>
      <c r="Y1088" s="1370"/>
    </row>
    <row r="1089" spans="22:25">
      <c r="V1089" s="1370"/>
      <c r="Y1089" s="1370"/>
    </row>
    <row r="1090" spans="22:25">
      <c r="V1090" s="1370"/>
      <c r="Y1090" s="1370"/>
    </row>
    <row r="1091" spans="22:25">
      <c r="V1091" s="1370"/>
      <c r="Y1091" s="1370"/>
    </row>
    <row r="1092" spans="22:25">
      <c r="V1092" s="1370"/>
      <c r="Y1092" s="1370"/>
    </row>
    <row r="1093" spans="22:25">
      <c r="V1093" s="1370"/>
      <c r="Y1093" s="1370"/>
    </row>
    <row r="1094" spans="22:25">
      <c r="V1094" s="1370"/>
      <c r="Y1094" s="1370"/>
    </row>
    <row r="1095" spans="22:25">
      <c r="V1095" s="1370"/>
      <c r="Y1095" s="1370"/>
    </row>
    <row r="1096" spans="22:25">
      <c r="V1096" s="1370"/>
      <c r="Y1096" s="1370"/>
    </row>
    <row r="1097" spans="22:25">
      <c r="V1097" s="1370"/>
      <c r="Y1097" s="1370"/>
    </row>
    <row r="1098" spans="22:25">
      <c r="V1098" s="1370"/>
      <c r="Y1098" s="1370"/>
    </row>
    <row r="1099" spans="22:25">
      <c r="V1099" s="1370"/>
      <c r="Y1099" s="1370"/>
    </row>
    <row r="1100" spans="22:25">
      <c r="V1100" s="1370"/>
      <c r="Y1100" s="1370"/>
    </row>
    <row r="1101" spans="22:25">
      <c r="V1101" s="1370"/>
      <c r="Y1101" s="1370"/>
    </row>
    <row r="1102" spans="22:25">
      <c r="V1102" s="1370"/>
      <c r="Y1102" s="1370"/>
    </row>
    <row r="1103" spans="22:25">
      <c r="V1103" s="1370"/>
      <c r="Y1103" s="1370"/>
    </row>
    <row r="1104" spans="22:25">
      <c r="V1104" s="1370"/>
      <c r="Y1104" s="1370"/>
    </row>
    <row r="1105" spans="22:25">
      <c r="V1105" s="1370"/>
      <c r="Y1105" s="1370"/>
    </row>
    <row r="1106" spans="22:25">
      <c r="V1106" s="1370"/>
      <c r="Y1106" s="1370"/>
    </row>
    <row r="1107" spans="22:25">
      <c r="V1107" s="1370"/>
      <c r="Y1107" s="1370"/>
    </row>
    <row r="1108" spans="22:25">
      <c r="V1108" s="1370"/>
      <c r="Y1108" s="1370"/>
    </row>
    <row r="1109" spans="22:25">
      <c r="V1109" s="1370"/>
      <c r="Y1109" s="1370"/>
    </row>
    <row r="1110" spans="22:25">
      <c r="V1110" s="1370"/>
      <c r="Y1110" s="1370"/>
    </row>
    <row r="1111" spans="22:25">
      <c r="V1111" s="1370"/>
      <c r="Y1111" s="1370"/>
    </row>
    <row r="1112" spans="22:25">
      <c r="V1112" s="1370"/>
      <c r="Y1112" s="1370"/>
    </row>
    <row r="1113" spans="22:25">
      <c r="V1113" s="1370"/>
      <c r="Y1113" s="1370"/>
    </row>
    <row r="1114" spans="22:25">
      <c r="V1114" s="1370"/>
      <c r="Y1114" s="1370"/>
    </row>
    <row r="1115" spans="22:25">
      <c r="V1115" s="1370"/>
      <c r="Y1115" s="1370"/>
    </row>
    <row r="1116" spans="22:25">
      <c r="V1116" s="1370"/>
      <c r="Y1116" s="1370"/>
    </row>
    <row r="1117" spans="22:25">
      <c r="V1117" s="1370"/>
      <c r="Y1117" s="1370"/>
    </row>
    <row r="1118" spans="22:25">
      <c r="V1118" s="1370"/>
      <c r="Y1118" s="1370"/>
    </row>
    <row r="1119" spans="22:25">
      <c r="V1119" s="1370"/>
      <c r="Y1119" s="1370"/>
    </row>
    <row r="1120" spans="22:25">
      <c r="V1120" s="1370"/>
      <c r="Y1120" s="1370"/>
    </row>
    <row r="1121" spans="22:25">
      <c r="V1121" s="1370"/>
      <c r="Y1121" s="1370"/>
    </row>
    <row r="1122" spans="22:25">
      <c r="V1122" s="1370"/>
      <c r="Y1122" s="1370"/>
    </row>
    <row r="1123" spans="22:25">
      <c r="V1123" s="1370"/>
      <c r="Y1123" s="1370"/>
    </row>
    <row r="1124" spans="22:25">
      <c r="V1124" s="1370"/>
      <c r="Y1124" s="1370"/>
    </row>
    <row r="1125" spans="22:25">
      <c r="V1125" s="1370"/>
      <c r="Y1125" s="1370"/>
    </row>
    <row r="1126" spans="22:25">
      <c r="V1126" s="1370"/>
      <c r="Y1126" s="1370"/>
    </row>
    <row r="1127" spans="22:25">
      <c r="V1127" s="1370"/>
      <c r="Y1127" s="1370"/>
    </row>
    <row r="1128" spans="22:25">
      <c r="V1128" s="1370"/>
      <c r="Y1128" s="1370"/>
    </row>
    <row r="1129" spans="22:25">
      <c r="V1129" s="1370"/>
      <c r="Y1129" s="1370"/>
    </row>
    <row r="1130" spans="22:25">
      <c r="V1130" s="1370"/>
      <c r="Y1130" s="1370"/>
    </row>
    <row r="1131" spans="22:25">
      <c r="V1131" s="1370"/>
      <c r="Y1131" s="1370"/>
    </row>
    <row r="1132" spans="22:25">
      <c r="V1132" s="1370"/>
      <c r="Y1132" s="1370"/>
    </row>
    <row r="1133" spans="22:25">
      <c r="V1133" s="1370"/>
      <c r="Y1133" s="1370"/>
    </row>
    <row r="1134" spans="22:25">
      <c r="V1134" s="1370"/>
      <c r="Y1134" s="1370"/>
    </row>
    <row r="1135" spans="22:25">
      <c r="V1135" s="1370"/>
      <c r="Y1135" s="1370"/>
    </row>
    <row r="1136" spans="22:25">
      <c r="V1136" s="1370"/>
      <c r="Y1136" s="1370"/>
    </row>
    <row r="1137" spans="22:25">
      <c r="V1137" s="1370"/>
      <c r="Y1137" s="1370"/>
    </row>
    <row r="1138" spans="22:25">
      <c r="V1138" s="1370"/>
      <c r="Y1138" s="1370"/>
    </row>
    <row r="1139" spans="22:25">
      <c r="V1139" s="1370"/>
      <c r="Y1139" s="1370"/>
    </row>
    <row r="1140" spans="22:25">
      <c r="V1140" s="1370"/>
      <c r="Y1140" s="1370"/>
    </row>
    <row r="1141" spans="22:25">
      <c r="V1141" s="1370"/>
      <c r="Y1141" s="1370"/>
    </row>
    <row r="1142" spans="22:25">
      <c r="V1142" s="1370"/>
      <c r="Y1142" s="1370"/>
    </row>
    <row r="1143" spans="22:25">
      <c r="V1143" s="1370"/>
      <c r="Y1143" s="1370"/>
    </row>
    <row r="1144" spans="22:25">
      <c r="V1144" s="1370"/>
      <c r="Y1144" s="1370"/>
    </row>
    <row r="1145" spans="22:25">
      <c r="V1145" s="1370"/>
      <c r="Y1145" s="1370"/>
    </row>
    <row r="1146" spans="22:25">
      <c r="V1146" s="1370"/>
      <c r="Y1146" s="1370"/>
    </row>
    <row r="1147" spans="22:25">
      <c r="V1147" s="1370"/>
      <c r="Y1147" s="1370"/>
    </row>
    <row r="1148" spans="22:25">
      <c r="V1148" s="1370"/>
      <c r="Y1148" s="1370"/>
    </row>
    <row r="1149" spans="22:25">
      <c r="V1149" s="1370"/>
      <c r="Y1149" s="1370"/>
    </row>
    <row r="1150" spans="22:25">
      <c r="V1150" s="1370"/>
      <c r="Y1150" s="1370"/>
    </row>
    <row r="1151" spans="22:25">
      <c r="V1151" s="1370"/>
      <c r="Y1151" s="1370"/>
    </row>
    <row r="1152" spans="22:25">
      <c r="V1152" s="1370"/>
      <c r="Y1152" s="1370"/>
    </row>
    <row r="1153" spans="22:25">
      <c r="V1153" s="1370"/>
      <c r="Y1153" s="1370"/>
    </row>
    <row r="1154" spans="22:25">
      <c r="V1154" s="1370"/>
      <c r="Y1154" s="1370"/>
    </row>
    <row r="1155" spans="22:25">
      <c r="V1155" s="1370"/>
      <c r="Y1155" s="1370"/>
    </row>
    <row r="1156" spans="22:25">
      <c r="V1156" s="1370"/>
      <c r="Y1156" s="1370"/>
    </row>
    <row r="1157" spans="22:25">
      <c r="V1157" s="1370"/>
      <c r="Y1157" s="1370"/>
    </row>
    <row r="1158" spans="22:25">
      <c r="V1158" s="1370"/>
      <c r="Y1158" s="1370"/>
    </row>
    <row r="1159" spans="22:25">
      <c r="V1159" s="1370"/>
      <c r="Y1159" s="1370"/>
    </row>
    <row r="1160" spans="22:25">
      <c r="V1160" s="1370"/>
      <c r="Y1160" s="1370"/>
    </row>
    <row r="1161" spans="22:25">
      <c r="V1161" s="1370"/>
      <c r="Y1161" s="1370"/>
    </row>
    <row r="1162" spans="22:25">
      <c r="V1162" s="1370"/>
      <c r="Y1162" s="1370"/>
    </row>
    <row r="1163" spans="22:25">
      <c r="V1163" s="1370"/>
      <c r="Y1163" s="1370"/>
    </row>
    <row r="1164" spans="22:25">
      <c r="V1164" s="1370"/>
      <c r="Y1164" s="1370"/>
    </row>
    <row r="1165" spans="22:25">
      <c r="V1165" s="1370"/>
      <c r="Y1165" s="1370"/>
    </row>
    <row r="1166" spans="22:25">
      <c r="V1166" s="1370"/>
      <c r="Y1166" s="1370"/>
    </row>
    <row r="1167" spans="22:25">
      <c r="V1167" s="1370"/>
      <c r="Y1167" s="1370"/>
    </row>
    <row r="1168" spans="22:25">
      <c r="V1168" s="1370"/>
      <c r="Y1168" s="1370"/>
    </row>
    <row r="1169" spans="22:25">
      <c r="V1169" s="1370"/>
      <c r="Y1169" s="1370"/>
    </row>
    <row r="1170" spans="22:25">
      <c r="V1170" s="1370"/>
      <c r="Y1170" s="1370"/>
    </row>
    <row r="1171" spans="22:25">
      <c r="V1171" s="1370"/>
      <c r="Y1171" s="1370"/>
    </row>
    <row r="1172" spans="22:25">
      <c r="V1172" s="1370"/>
      <c r="Y1172" s="1370"/>
    </row>
    <row r="1173" spans="22:25">
      <c r="V1173" s="1370"/>
      <c r="Y1173" s="1370"/>
    </row>
    <row r="1174" spans="22:25">
      <c r="V1174" s="1370"/>
      <c r="Y1174" s="1370"/>
    </row>
    <row r="1175" spans="22:25">
      <c r="V1175" s="1370"/>
      <c r="Y1175" s="1370"/>
    </row>
    <row r="1176" spans="22:25">
      <c r="V1176" s="1370"/>
      <c r="Y1176" s="1370"/>
    </row>
    <row r="1177" spans="22:25">
      <c r="V1177" s="1370"/>
      <c r="Y1177" s="1370"/>
    </row>
    <row r="1178" spans="22:25">
      <c r="V1178" s="1370"/>
      <c r="Y1178" s="1370"/>
    </row>
    <row r="1179" spans="22:25">
      <c r="V1179" s="1370"/>
      <c r="Y1179" s="1370"/>
    </row>
    <row r="1180" spans="22:25">
      <c r="V1180" s="1370"/>
      <c r="Y1180" s="1370"/>
    </row>
    <row r="1181" spans="22:25">
      <c r="V1181" s="1370"/>
      <c r="Y1181" s="1370"/>
    </row>
    <row r="1182" spans="22:25">
      <c r="V1182" s="1370"/>
      <c r="Y1182" s="1370"/>
    </row>
    <row r="1183" spans="22:25">
      <c r="V1183" s="1370"/>
      <c r="Y1183" s="1370"/>
    </row>
    <row r="1184" spans="22:25">
      <c r="V1184" s="1370"/>
      <c r="Y1184" s="1370"/>
    </row>
    <row r="1185" spans="22:25">
      <c r="V1185" s="1370"/>
      <c r="Y1185" s="1370"/>
    </row>
    <row r="1186" spans="22:25">
      <c r="V1186" s="1370"/>
      <c r="Y1186" s="1370"/>
    </row>
    <row r="1187" spans="22:25">
      <c r="V1187" s="1370"/>
      <c r="Y1187" s="1370"/>
    </row>
    <row r="1188" spans="22:25">
      <c r="V1188" s="1370"/>
      <c r="Y1188" s="1370"/>
    </row>
    <row r="1189" spans="22:25">
      <c r="V1189" s="1370"/>
      <c r="Y1189" s="1370"/>
    </row>
    <row r="1190" spans="22:25">
      <c r="V1190" s="1370"/>
      <c r="Y1190" s="1370"/>
    </row>
    <row r="1191" spans="22:25">
      <c r="V1191" s="1370"/>
      <c r="Y1191" s="1370"/>
    </row>
    <row r="1192" spans="22:25">
      <c r="V1192" s="1370"/>
      <c r="Y1192" s="1370"/>
    </row>
    <row r="1193" spans="22:25">
      <c r="V1193" s="1370"/>
      <c r="Y1193" s="1370"/>
    </row>
    <row r="1194" spans="22:25">
      <c r="V1194" s="1370"/>
      <c r="Y1194" s="1370"/>
    </row>
    <row r="1195" spans="22:25">
      <c r="V1195" s="1370"/>
      <c r="Y1195" s="1370"/>
    </row>
    <row r="1196" spans="22:25">
      <c r="V1196" s="1370"/>
      <c r="Y1196" s="1370"/>
    </row>
    <row r="1197" spans="22:25">
      <c r="V1197" s="1370"/>
      <c r="Y1197" s="1370"/>
    </row>
    <row r="1198" spans="22:25">
      <c r="V1198" s="1370"/>
      <c r="Y1198" s="1370"/>
    </row>
    <row r="1199" spans="22:25">
      <c r="V1199" s="1370"/>
      <c r="Y1199" s="1370"/>
    </row>
    <row r="1200" spans="22:25">
      <c r="V1200" s="1370"/>
      <c r="Y1200" s="1370"/>
    </row>
    <row r="1201" spans="22:25">
      <c r="V1201" s="1370"/>
      <c r="Y1201" s="1370"/>
    </row>
    <row r="1202" spans="22:25">
      <c r="V1202" s="1370"/>
      <c r="Y1202" s="1370"/>
    </row>
    <row r="1203" spans="22:25">
      <c r="V1203" s="1370"/>
      <c r="Y1203" s="1370"/>
    </row>
    <row r="1204" spans="22:25">
      <c r="V1204" s="1370"/>
      <c r="Y1204" s="1370"/>
    </row>
    <row r="1205" spans="22:25">
      <c r="V1205" s="1370"/>
      <c r="Y1205" s="1370"/>
    </row>
    <row r="1206" spans="22:25">
      <c r="V1206" s="1370"/>
      <c r="Y1206" s="1370"/>
    </row>
    <row r="1207" spans="22:25">
      <c r="V1207" s="1370"/>
      <c r="Y1207" s="1370"/>
    </row>
    <row r="1208" spans="22:25">
      <c r="V1208" s="1370"/>
      <c r="Y1208" s="1370"/>
    </row>
    <row r="1209" spans="22:25">
      <c r="V1209" s="1370"/>
      <c r="Y1209" s="1370"/>
    </row>
    <row r="1210" spans="22:25">
      <c r="V1210" s="1370"/>
      <c r="Y1210" s="1370"/>
    </row>
    <row r="1211" spans="22:25">
      <c r="V1211" s="1370"/>
      <c r="Y1211" s="1370"/>
    </row>
    <row r="1212" spans="22:25">
      <c r="V1212" s="1370"/>
      <c r="Y1212" s="1370"/>
    </row>
    <row r="1213" spans="22:25">
      <c r="V1213" s="1370"/>
      <c r="Y1213" s="1370"/>
    </row>
    <row r="1214" spans="22:25">
      <c r="V1214" s="1370"/>
      <c r="Y1214" s="1370"/>
    </row>
    <row r="1215" spans="22:25">
      <c r="V1215" s="1370"/>
      <c r="Y1215" s="1370"/>
    </row>
    <row r="1216" spans="22:25">
      <c r="V1216" s="1370"/>
      <c r="Y1216" s="1370"/>
    </row>
    <row r="1217" spans="22:25">
      <c r="V1217" s="1370"/>
      <c r="Y1217" s="1370"/>
    </row>
    <row r="1218" spans="22:25">
      <c r="V1218" s="1370"/>
      <c r="Y1218" s="1370"/>
    </row>
    <row r="1219" spans="22:25">
      <c r="V1219" s="1370"/>
      <c r="Y1219" s="1370"/>
    </row>
    <row r="1220" spans="22:25">
      <c r="V1220" s="1370"/>
      <c r="Y1220" s="1370"/>
    </row>
    <row r="1221" spans="22:25">
      <c r="V1221" s="1370"/>
      <c r="Y1221" s="1370"/>
    </row>
    <row r="1222" spans="22:25">
      <c r="V1222" s="1370"/>
      <c r="Y1222" s="1370"/>
    </row>
    <row r="1223" spans="22:25">
      <c r="V1223" s="1370"/>
      <c r="Y1223" s="1370"/>
    </row>
    <row r="1224" spans="22:25">
      <c r="V1224" s="1370"/>
      <c r="Y1224" s="1370"/>
    </row>
    <row r="1225" spans="22:25">
      <c r="V1225" s="1370"/>
      <c r="Y1225" s="1370"/>
    </row>
    <row r="1226" spans="22:25">
      <c r="V1226" s="1370"/>
      <c r="Y1226" s="1370"/>
    </row>
    <row r="1227" spans="22:25">
      <c r="V1227" s="1370"/>
      <c r="Y1227" s="1370"/>
    </row>
    <row r="1228" spans="22:25">
      <c r="V1228" s="1370"/>
      <c r="Y1228" s="1370"/>
    </row>
    <row r="1229" spans="22:25">
      <c r="V1229" s="1370"/>
      <c r="Y1229" s="1370"/>
    </row>
    <row r="1230" spans="22:25">
      <c r="V1230" s="1370"/>
      <c r="Y1230" s="1370"/>
    </row>
    <row r="1231" spans="22:25">
      <c r="V1231" s="1370"/>
      <c r="Y1231" s="1370"/>
    </row>
    <row r="1232" spans="22:25">
      <c r="V1232" s="1370"/>
      <c r="Y1232" s="1370"/>
    </row>
    <row r="1233" spans="22:25">
      <c r="V1233" s="1370"/>
      <c r="Y1233" s="1370"/>
    </row>
    <row r="1234" spans="22:25">
      <c r="V1234" s="1370"/>
      <c r="Y1234" s="1370"/>
    </row>
    <row r="1235" spans="22:25">
      <c r="V1235" s="1370"/>
      <c r="Y1235" s="1370"/>
    </row>
    <row r="1236" spans="22:25">
      <c r="V1236" s="1370"/>
      <c r="Y1236" s="1370"/>
    </row>
    <row r="1237" spans="22:25">
      <c r="V1237" s="1370"/>
      <c r="Y1237" s="1370"/>
    </row>
    <row r="1238" spans="22:25">
      <c r="V1238" s="1370"/>
      <c r="Y1238" s="1370"/>
    </row>
    <row r="1239" spans="22:25">
      <c r="V1239" s="1370"/>
      <c r="Y1239" s="1370"/>
    </row>
    <row r="1240" spans="22:25">
      <c r="V1240" s="1370"/>
      <c r="Y1240" s="1370"/>
    </row>
    <row r="1241" spans="22:25">
      <c r="V1241" s="1370"/>
      <c r="Y1241" s="1370"/>
    </row>
    <row r="1242" spans="22:25">
      <c r="V1242" s="1370"/>
      <c r="Y1242" s="1370"/>
    </row>
    <row r="1243" spans="22:25">
      <c r="V1243" s="1370"/>
      <c r="Y1243" s="1370"/>
    </row>
    <row r="1244" spans="22:25">
      <c r="V1244" s="1370"/>
      <c r="Y1244" s="1370"/>
    </row>
    <row r="1245" spans="22:25">
      <c r="V1245" s="1370"/>
      <c r="Y1245" s="1370"/>
    </row>
    <row r="1246" spans="22:25">
      <c r="V1246" s="1370"/>
      <c r="Y1246" s="1370"/>
    </row>
    <row r="1247" spans="22:25">
      <c r="V1247" s="1370"/>
      <c r="Y1247" s="1370"/>
    </row>
    <row r="1248" spans="22:25">
      <c r="V1248" s="1370"/>
      <c r="Y1248" s="1370"/>
    </row>
    <row r="1249" spans="22:25">
      <c r="V1249" s="1370"/>
      <c r="Y1249" s="1370"/>
    </row>
    <row r="1250" spans="22:25">
      <c r="V1250" s="1370"/>
      <c r="Y1250" s="1370"/>
    </row>
    <row r="1251" spans="22:25">
      <c r="V1251" s="1370"/>
      <c r="Y1251" s="1370"/>
    </row>
    <row r="1252" spans="22:25">
      <c r="V1252" s="1370"/>
      <c r="Y1252" s="1370"/>
    </row>
    <row r="1253" spans="22:25">
      <c r="V1253" s="1370"/>
      <c r="Y1253" s="1370"/>
    </row>
    <row r="1254" spans="22:25">
      <c r="V1254" s="1370"/>
      <c r="Y1254" s="1370"/>
    </row>
    <row r="1255" spans="22:25">
      <c r="V1255" s="1370"/>
      <c r="Y1255" s="1370"/>
    </row>
    <row r="1256" spans="22:25">
      <c r="V1256" s="1370"/>
      <c r="Y1256" s="1370"/>
    </row>
    <row r="1257" spans="22:25">
      <c r="V1257" s="1370"/>
      <c r="Y1257" s="1370"/>
    </row>
    <row r="1258" spans="22:25">
      <c r="V1258" s="1370"/>
      <c r="Y1258" s="1370"/>
    </row>
    <row r="1259" spans="22:25">
      <c r="V1259" s="1370"/>
      <c r="Y1259" s="1370"/>
    </row>
    <row r="1260" spans="22:25">
      <c r="V1260" s="1370"/>
      <c r="Y1260" s="1370"/>
    </row>
    <row r="1261" spans="22:25">
      <c r="V1261" s="1370"/>
      <c r="Y1261" s="1370"/>
    </row>
    <row r="1262" spans="22:25">
      <c r="V1262" s="1370"/>
      <c r="Y1262" s="1370"/>
    </row>
    <row r="1263" spans="22:25">
      <c r="V1263" s="1370"/>
      <c r="Y1263" s="1370"/>
    </row>
    <row r="1264" spans="22:25">
      <c r="V1264" s="1370"/>
      <c r="Y1264" s="1370"/>
    </row>
    <row r="1265" spans="22:25">
      <c r="V1265" s="1370"/>
      <c r="Y1265" s="1370"/>
    </row>
    <row r="1266" spans="22:25">
      <c r="V1266" s="1370"/>
      <c r="Y1266" s="1370"/>
    </row>
    <row r="1267" spans="22:25">
      <c r="V1267" s="1370"/>
      <c r="Y1267" s="1370"/>
    </row>
    <row r="1268" spans="22:25">
      <c r="V1268" s="1370"/>
      <c r="Y1268" s="1370"/>
    </row>
    <row r="1269" spans="22:25">
      <c r="V1269" s="1370"/>
      <c r="Y1269" s="1370"/>
    </row>
    <row r="1270" spans="22:25">
      <c r="V1270" s="1370"/>
      <c r="Y1270" s="1370"/>
    </row>
    <row r="1271" spans="22:25">
      <c r="V1271" s="1370"/>
      <c r="Y1271" s="1370"/>
    </row>
    <row r="1272" spans="22:25">
      <c r="V1272" s="1370"/>
      <c r="Y1272" s="1370"/>
    </row>
    <row r="1273" spans="22:25">
      <c r="V1273" s="1370"/>
      <c r="Y1273" s="1370"/>
    </row>
    <row r="1274" spans="22:25">
      <c r="V1274" s="1370"/>
      <c r="Y1274" s="1370"/>
    </row>
    <row r="1275" spans="22:25">
      <c r="V1275" s="1370"/>
      <c r="Y1275" s="1370"/>
    </row>
    <row r="1276" spans="22:25">
      <c r="V1276" s="1370"/>
      <c r="Y1276" s="1370"/>
    </row>
    <row r="1277" spans="22:25">
      <c r="V1277" s="1370"/>
      <c r="Y1277" s="1370"/>
    </row>
    <row r="1278" spans="22:25">
      <c r="V1278" s="1370"/>
      <c r="Y1278" s="1370"/>
    </row>
    <row r="1279" spans="22:25">
      <c r="V1279" s="1370"/>
      <c r="Y1279" s="1370"/>
    </row>
    <row r="1280" spans="22:25">
      <c r="V1280" s="1370"/>
      <c r="Y1280" s="1370"/>
    </row>
    <row r="1281" spans="22:25">
      <c r="V1281" s="1370"/>
      <c r="Y1281" s="1370"/>
    </row>
    <row r="1282" spans="22:25">
      <c r="V1282" s="1370"/>
      <c r="Y1282" s="1370"/>
    </row>
    <row r="1283" spans="22:25">
      <c r="V1283" s="1370"/>
      <c r="Y1283" s="1370"/>
    </row>
    <row r="1284" spans="22:25">
      <c r="V1284" s="1370"/>
      <c r="Y1284" s="1370"/>
    </row>
    <row r="1285" spans="22:25">
      <c r="V1285" s="1370"/>
      <c r="Y1285" s="1370"/>
    </row>
    <row r="1286" spans="22:25">
      <c r="V1286" s="1370"/>
      <c r="Y1286" s="1370"/>
    </row>
    <row r="1287" spans="22:25">
      <c r="V1287" s="1370"/>
      <c r="Y1287" s="1370"/>
    </row>
    <row r="1288" spans="22:25">
      <c r="V1288" s="1370"/>
      <c r="Y1288" s="1370"/>
    </row>
    <row r="1289" spans="22:25">
      <c r="V1289" s="1370"/>
      <c r="Y1289" s="1370"/>
    </row>
    <row r="1290" spans="22:25">
      <c r="V1290" s="1370"/>
      <c r="Y1290" s="1370"/>
    </row>
    <row r="1291" spans="22:25">
      <c r="V1291" s="1370"/>
      <c r="Y1291" s="1370"/>
    </row>
    <row r="1292" spans="22:25">
      <c r="V1292" s="1370"/>
      <c r="Y1292" s="1370"/>
    </row>
    <row r="1293" spans="22:25">
      <c r="V1293" s="1370"/>
      <c r="Y1293" s="1370"/>
    </row>
    <row r="1294" spans="22:25">
      <c r="V1294" s="1370"/>
      <c r="Y1294" s="1370"/>
    </row>
    <row r="1295" spans="22:25">
      <c r="V1295" s="1370"/>
      <c r="Y1295" s="1370"/>
    </row>
    <row r="1296" spans="22:25">
      <c r="V1296" s="1370"/>
      <c r="Y1296" s="1370"/>
    </row>
    <row r="1297" spans="22:25">
      <c r="V1297" s="1370"/>
      <c r="Y1297" s="1370"/>
    </row>
    <row r="1298" spans="22:25">
      <c r="V1298" s="1370"/>
      <c r="Y1298" s="1370"/>
    </row>
    <row r="1299" spans="22:25">
      <c r="V1299" s="1370"/>
      <c r="Y1299" s="1370"/>
    </row>
    <row r="1300" spans="22:25">
      <c r="V1300" s="1370"/>
      <c r="Y1300" s="1370"/>
    </row>
    <row r="1301" spans="22:25">
      <c r="V1301" s="1370"/>
      <c r="Y1301" s="1370"/>
    </row>
    <row r="1302" spans="22:25">
      <c r="V1302" s="1370"/>
      <c r="Y1302" s="1370"/>
    </row>
    <row r="1303" spans="22:25">
      <c r="V1303" s="1370"/>
      <c r="Y1303" s="1370"/>
    </row>
    <row r="1304" spans="22:25">
      <c r="V1304" s="1370"/>
      <c r="Y1304" s="1370"/>
    </row>
    <row r="1305" spans="22:25">
      <c r="V1305" s="1370"/>
      <c r="Y1305" s="1370"/>
    </row>
    <row r="1306" spans="22:25">
      <c r="V1306" s="1370"/>
      <c r="Y1306" s="1370"/>
    </row>
    <row r="1307" spans="22:25">
      <c r="V1307" s="1370"/>
      <c r="Y1307" s="1370"/>
    </row>
    <row r="1308" spans="22:25">
      <c r="V1308" s="1370"/>
      <c r="Y1308" s="1370"/>
    </row>
    <row r="1309" spans="22:25">
      <c r="V1309" s="1370"/>
      <c r="Y1309" s="1370"/>
    </row>
    <row r="1310" spans="22:25">
      <c r="V1310" s="1370"/>
      <c r="Y1310" s="1370"/>
    </row>
    <row r="1311" spans="22:25">
      <c r="V1311" s="1370"/>
      <c r="Y1311" s="1370"/>
    </row>
    <row r="1312" spans="22:25">
      <c r="V1312" s="1370"/>
      <c r="Y1312" s="1370"/>
    </row>
    <row r="1313" spans="22:25">
      <c r="V1313" s="1370"/>
      <c r="Y1313" s="1370"/>
    </row>
    <row r="1314" spans="22:25">
      <c r="V1314" s="1370"/>
      <c r="Y1314" s="1370"/>
    </row>
    <row r="1315" spans="22:25">
      <c r="V1315" s="1370"/>
      <c r="Y1315" s="1370"/>
    </row>
    <row r="1316" spans="22:25">
      <c r="V1316" s="1370"/>
      <c r="Y1316" s="1370"/>
    </row>
    <row r="1317" spans="22:25">
      <c r="V1317" s="1370"/>
      <c r="Y1317" s="1370"/>
    </row>
    <row r="1318" spans="22:25">
      <c r="V1318" s="1370"/>
      <c r="Y1318" s="1370"/>
    </row>
    <row r="1319" spans="22:25">
      <c r="V1319" s="1370"/>
      <c r="Y1319" s="1370"/>
    </row>
    <row r="1320" spans="22:25">
      <c r="V1320" s="1370"/>
      <c r="Y1320" s="1370"/>
    </row>
    <row r="1321" spans="22:25">
      <c r="V1321" s="1370"/>
      <c r="Y1321" s="1370"/>
    </row>
    <row r="1322" spans="22:25">
      <c r="V1322" s="1370"/>
      <c r="Y1322" s="1370"/>
    </row>
    <row r="1323" spans="22:25">
      <c r="V1323" s="1370"/>
      <c r="Y1323" s="1370"/>
    </row>
    <row r="1324" spans="22:25">
      <c r="V1324" s="1370"/>
      <c r="Y1324" s="1370"/>
    </row>
    <row r="1325" spans="22:25">
      <c r="V1325" s="1370"/>
      <c r="Y1325" s="1370"/>
    </row>
    <row r="1326" spans="22:25">
      <c r="V1326" s="1370"/>
      <c r="Y1326" s="1370"/>
    </row>
    <row r="1327" spans="22:25">
      <c r="V1327" s="1370"/>
      <c r="Y1327" s="1370"/>
    </row>
    <row r="1328" spans="22:25">
      <c r="V1328" s="1370"/>
      <c r="Y1328" s="1370"/>
    </row>
    <row r="1329" spans="22:25">
      <c r="V1329" s="1370"/>
      <c r="Y1329" s="1370"/>
    </row>
    <row r="1330" spans="22:25">
      <c r="V1330" s="1370"/>
      <c r="Y1330" s="1370"/>
    </row>
    <row r="1331" spans="22:25">
      <c r="V1331" s="1370"/>
      <c r="Y1331" s="1370"/>
    </row>
    <row r="1332" spans="22:25">
      <c r="V1332" s="1370"/>
      <c r="Y1332" s="1370"/>
    </row>
    <row r="1333" spans="22:25">
      <c r="V1333" s="1370"/>
      <c r="Y1333" s="1370"/>
    </row>
    <row r="1334" spans="22:25">
      <c r="V1334" s="1370"/>
      <c r="Y1334" s="1370"/>
    </row>
    <row r="1335" spans="22:25">
      <c r="V1335" s="1370"/>
      <c r="Y1335" s="1370"/>
    </row>
    <row r="1336" spans="22:25">
      <c r="V1336" s="1370"/>
      <c r="Y1336" s="1370"/>
    </row>
    <row r="1337" spans="22:25">
      <c r="V1337" s="1370"/>
      <c r="Y1337" s="1370"/>
    </row>
    <row r="1338" spans="22:25">
      <c r="V1338" s="1370"/>
      <c r="Y1338" s="1370"/>
    </row>
    <row r="1339" spans="22:25">
      <c r="V1339" s="1370"/>
      <c r="Y1339" s="1370"/>
    </row>
    <row r="1340" spans="22:25">
      <c r="V1340" s="1370"/>
      <c r="Y1340" s="1370"/>
    </row>
    <row r="1341" spans="22:25">
      <c r="V1341" s="1370"/>
      <c r="Y1341" s="1370"/>
    </row>
    <row r="1342" spans="22:25">
      <c r="V1342" s="1370"/>
      <c r="Y1342" s="1370"/>
    </row>
    <row r="1343" spans="22:25">
      <c r="V1343" s="1370"/>
      <c r="Y1343" s="1370"/>
    </row>
    <row r="1344" spans="22:25">
      <c r="V1344" s="1370"/>
      <c r="Y1344" s="1370"/>
    </row>
    <row r="1345" spans="22:25">
      <c r="V1345" s="1370"/>
      <c r="Y1345" s="1370"/>
    </row>
    <row r="1346" spans="22:25">
      <c r="V1346" s="1370"/>
      <c r="Y1346" s="1370"/>
    </row>
    <row r="1347" spans="22:25">
      <c r="V1347" s="1370"/>
      <c r="Y1347" s="1370"/>
    </row>
    <row r="1348" spans="22:25">
      <c r="V1348" s="1370"/>
      <c r="Y1348" s="1370"/>
    </row>
    <row r="1349" spans="22:25">
      <c r="V1349" s="1370"/>
      <c r="Y1349" s="1370"/>
    </row>
    <row r="1350" spans="22:25">
      <c r="V1350" s="1370"/>
      <c r="Y1350" s="1370"/>
    </row>
    <row r="1351" spans="22:25">
      <c r="V1351" s="1370"/>
      <c r="Y1351" s="1370"/>
    </row>
    <row r="1352" spans="22:25">
      <c r="V1352" s="1370"/>
      <c r="Y1352" s="1370"/>
    </row>
    <row r="1353" spans="22:25">
      <c r="V1353" s="1370"/>
      <c r="Y1353" s="1370"/>
    </row>
    <row r="1354" spans="22:25">
      <c r="V1354" s="1370"/>
      <c r="Y1354" s="1370"/>
    </row>
    <row r="1355" spans="22:25">
      <c r="V1355" s="1370"/>
      <c r="Y1355" s="1370"/>
    </row>
    <row r="1356" spans="22:25">
      <c r="V1356" s="1370"/>
      <c r="Y1356" s="1370"/>
    </row>
    <row r="1357" spans="22:25">
      <c r="V1357" s="1370"/>
      <c r="Y1357" s="1370"/>
    </row>
    <row r="1358" spans="22:25">
      <c r="V1358" s="1370"/>
      <c r="Y1358" s="1370"/>
    </row>
    <row r="1359" spans="22:25">
      <c r="V1359" s="1370"/>
      <c r="Y1359" s="1370"/>
    </row>
    <row r="1360" spans="22:25">
      <c r="V1360" s="1370"/>
      <c r="Y1360" s="1370"/>
    </row>
    <row r="1361" spans="22:25">
      <c r="V1361" s="1370"/>
      <c r="Y1361" s="1370"/>
    </row>
    <row r="1362" spans="22:25">
      <c r="V1362" s="1370"/>
      <c r="Y1362" s="1370"/>
    </row>
    <row r="1363" spans="22:25">
      <c r="V1363" s="1370"/>
      <c r="Y1363" s="1370"/>
    </row>
    <row r="1364" spans="22:25">
      <c r="V1364" s="1370"/>
      <c r="Y1364" s="1370"/>
    </row>
    <row r="1365" spans="22:25">
      <c r="V1365" s="1370"/>
      <c r="Y1365" s="1370"/>
    </row>
    <row r="1366" spans="22:25">
      <c r="V1366" s="1370"/>
      <c r="Y1366" s="1370"/>
    </row>
    <row r="1367" spans="22:25">
      <c r="V1367" s="1370"/>
      <c r="Y1367" s="1370"/>
    </row>
    <row r="1368" spans="22:25">
      <c r="V1368" s="1370"/>
      <c r="Y1368" s="1370"/>
    </row>
    <row r="1369" spans="22:25">
      <c r="V1369" s="1370"/>
      <c r="Y1369" s="1370"/>
    </row>
    <row r="1370" spans="22:25">
      <c r="V1370" s="1370"/>
      <c r="Y1370" s="1370"/>
    </row>
    <row r="1371" spans="22:25">
      <c r="V1371" s="1370"/>
      <c r="Y1371" s="1370"/>
    </row>
    <row r="1372" spans="22:25">
      <c r="V1372" s="1370"/>
      <c r="Y1372" s="1370"/>
    </row>
    <row r="1373" spans="22:25">
      <c r="V1373" s="1370"/>
      <c r="Y1373" s="1370"/>
    </row>
    <row r="1374" spans="22:25">
      <c r="V1374" s="1370"/>
      <c r="Y1374" s="1370"/>
    </row>
    <row r="1375" spans="22:25">
      <c r="V1375" s="1370"/>
      <c r="Y1375" s="1370"/>
    </row>
    <row r="1376" spans="22:25">
      <c r="V1376" s="1370"/>
      <c r="Y1376" s="1370"/>
    </row>
    <row r="1377" spans="22:25">
      <c r="V1377" s="1370"/>
      <c r="Y1377" s="1370"/>
    </row>
    <row r="1378" spans="22:25">
      <c r="V1378" s="1370"/>
      <c r="Y1378" s="1370"/>
    </row>
    <row r="1379" spans="22:25">
      <c r="V1379" s="1370"/>
      <c r="Y1379" s="1370"/>
    </row>
    <row r="1380" spans="22:25">
      <c r="V1380" s="1370"/>
      <c r="Y1380" s="1370"/>
    </row>
    <row r="1381" spans="22:25">
      <c r="V1381" s="1370"/>
      <c r="Y1381" s="1370"/>
    </row>
    <row r="1382" spans="22:25">
      <c r="V1382" s="1370"/>
      <c r="Y1382" s="1370"/>
    </row>
    <row r="1383" spans="22:25">
      <c r="V1383" s="1370"/>
      <c r="Y1383" s="1370"/>
    </row>
    <row r="1384" spans="22:25">
      <c r="V1384" s="1370"/>
      <c r="Y1384" s="1370"/>
    </row>
    <row r="1385" spans="22:25">
      <c r="V1385" s="1370"/>
      <c r="Y1385" s="1370"/>
    </row>
    <row r="1386" spans="22:25">
      <c r="V1386" s="1370"/>
      <c r="Y1386" s="1370"/>
    </row>
    <row r="1387" spans="22:25">
      <c r="V1387" s="1370"/>
      <c r="Y1387" s="1370"/>
    </row>
    <row r="1388" spans="22:25">
      <c r="V1388" s="1370"/>
      <c r="Y1388" s="1370"/>
    </row>
    <row r="1389" spans="22:25">
      <c r="V1389" s="1370"/>
      <c r="Y1389" s="1370"/>
    </row>
    <row r="1390" spans="22:25">
      <c r="V1390" s="1370"/>
      <c r="Y1390" s="1370"/>
    </row>
    <row r="1391" spans="22:25">
      <c r="V1391" s="1370"/>
      <c r="Y1391" s="1370"/>
    </row>
    <row r="1392" spans="22:25">
      <c r="V1392" s="1370"/>
      <c r="Y1392" s="1370"/>
    </row>
    <row r="1393" spans="22:25">
      <c r="V1393" s="1370"/>
      <c r="Y1393" s="1370"/>
    </row>
    <row r="1394" spans="22:25">
      <c r="V1394" s="1370"/>
      <c r="Y1394" s="1370"/>
    </row>
    <row r="1395" spans="22:25">
      <c r="V1395" s="1370"/>
      <c r="Y1395" s="1370"/>
    </row>
    <row r="1396" spans="22:25">
      <c r="V1396" s="1370"/>
      <c r="Y1396" s="1370"/>
    </row>
    <row r="1397" spans="22:25">
      <c r="V1397" s="1370"/>
      <c r="Y1397" s="1370"/>
    </row>
    <row r="1398" spans="22:25">
      <c r="V1398" s="1370"/>
      <c r="Y1398" s="1370"/>
    </row>
    <row r="1399" spans="22:25">
      <c r="V1399" s="1370"/>
      <c r="Y1399" s="1370"/>
    </row>
    <row r="1400" spans="22:25">
      <c r="V1400" s="1370"/>
      <c r="Y1400" s="1370"/>
    </row>
    <row r="1401" spans="22:25">
      <c r="V1401" s="1370"/>
      <c r="Y1401" s="1370"/>
    </row>
    <row r="1402" spans="22:25">
      <c r="V1402" s="1370"/>
      <c r="Y1402" s="1370"/>
    </row>
    <row r="1403" spans="22:25">
      <c r="V1403" s="1370"/>
      <c r="Y1403" s="1370"/>
    </row>
    <row r="1404" spans="22:25">
      <c r="V1404" s="1370"/>
      <c r="Y1404" s="1370"/>
    </row>
    <row r="1405" spans="22:25">
      <c r="V1405" s="1370"/>
      <c r="Y1405" s="1370"/>
    </row>
    <row r="1406" spans="22:25">
      <c r="V1406" s="1370"/>
      <c r="Y1406" s="1370"/>
    </row>
    <row r="1407" spans="22:25">
      <c r="V1407" s="1370"/>
      <c r="Y1407" s="1370"/>
    </row>
    <row r="1408" spans="22:25">
      <c r="V1408" s="1370"/>
      <c r="Y1408" s="1370"/>
    </row>
    <row r="1409" spans="22:25">
      <c r="V1409" s="1370"/>
      <c r="Y1409" s="1370"/>
    </row>
    <row r="1410" spans="22:25">
      <c r="V1410" s="1370"/>
      <c r="Y1410" s="1370"/>
    </row>
    <row r="1411" spans="22:25">
      <c r="V1411" s="1370"/>
      <c r="Y1411" s="1370"/>
    </row>
    <row r="1412" spans="22:25">
      <c r="V1412" s="1370"/>
      <c r="Y1412" s="1370"/>
    </row>
    <row r="1413" spans="22:25">
      <c r="V1413" s="1370"/>
      <c r="Y1413" s="1370"/>
    </row>
    <row r="1414" spans="22:25">
      <c r="V1414" s="1370"/>
      <c r="Y1414" s="1370"/>
    </row>
    <row r="1415" spans="22:25">
      <c r="V1415" s="1370"/>
      <c r="Y1415" s="1370"/>
    </row>
    <row r="1416" spans="22:25">
      <c r="V1416" s="1370"/>
      <c r="Y1416" s="1370"/>
    </row>
    <row r="1417" spans="22:25">
      <c r="V1417" s="1370"/>
      <c r="Y1417" s="1370"/>
    </row>
    <row r="1418" spans="22:25">
      <c r="V1418" s="1370"/>
      <c r="Y1418" s="1370"/>
    </row>
    <row r="1419" spans="22:25">
      <c r="V1419" s="1370"/>
      <c r="Y1419" s="1370"/>
    </row>
    <row r="1420" spans="22:25">
      <c r="V1420" s="1370"/>
      <c r="Y1420" s="1370"/>
    </row>
    <row r="1421" spans="22:25">
      <c r="V1421" s="1370"/>
      <c r="Y1421" s="1370"/>
    </row>
    <row r="1422" spans="22:25">
      <c r="V1422" s="1370"/>
      <c r="Y1422" s="1370"/>
    </row>
    <row r="1423" spans="22:25">
      <c r="V1423" s="1370"/>
      <c r="Y1423" s="1370"/>
    </row>
    <row r="1424" spans="22:25">
      <c r="V1424" s="1370"/>
      <c r="Y1424" s="1370"/>
    </row>
    <row r="1425" spans="22:25">
      <c r="V1425" s="1370"/>
      <c r="Y1425" s="1370"/>
    </row>
    <row r="1426" spans="22:25">
      <c r="V1426" s="1370"/>
      <c r="Y1426" s="1370"/>
    </row>
    <row r="1427" spans="22:25">
      <c r="V1427" s="1370"/>
      <c r="Y1427" s="1370"/>
    </row>
    <row r="1428" spans="22:25">
      <c r="V1428" s="1370"/>
      <c r="Y1428" s="1370"/>
    </row>
    <row r="1429" spans="22:25">
      <c r="V1429" s="1370"/>
      <c r="Y1429" s="1370"/>
    </row>
    <row r="1430" spans="22:25">
      <c r="V1430" s="1370"/>
      <c r="Y1430" s="1370"/>
    </row>
    <row r="1431" spans="22:25">
      <c r="V1431" s="1370"/>
      <c r="Y1431" s="1370"/>
    </row>
    <row r="1432" spans="22:25">
      <c r="V1432" s="1370"/>
      <c r="Y1432" s="1370"/>
    </row>
    <row r="1433" spans="22:25">
      <c r="V1433" s="1370"/>
      <c r="Y1433" s="1370"/>
    </row>
    <row r="1434" spans="22:25">
      <c r="V1434" s="1370"/>
      <c r="Y1434" s="1370"/>
    </row>
    <row r="1435" spans="22:25">
      <c r="V1435" s="1370"/>
      <c r="Y1435" s="1370"/>
    </row>
    <row r="1436" spans="22:25">
      <c r="V1436" s="1370"/>
      <c r="Y1436" s="1370"/>
    </row>
    <row r="1437" spans="22:25">
      <c r="V1437" s="1370"/>
      <c r="Y1437" s="1370"/>
    </row>
    <row r="1438" spans="22:25">
      <c r="V1438" s="1370"/>
      <c r="Y1438" s="1370"/>
    </row>
    <row r="1439" spans="22:25">
      <c r="V1439" s="1370"/>
      <c r="Y1439" s="1370"/>
    </row>
    <row r="1440" spans="22:25">
      <c r="V1440" s="1370"/>
      <c r="Y1440" s="1370"/>
    </row>
    <row r="1441" spans="22:25">
      <c r="V1441" s="1370"/>
      <c r="Y1441" s="1370"/>
    </row>
    <row r="1442" spans="22:25">
      <c r="V1442" s="1370"/>
      <c r="Y1442" s="1370"/>
    </row>
    <row r="1443" spans="22:25">
      <c r="V1443" s="1370"/>
      <c r="Y1443" s="1370"/>
    </row>
    <row r="1444" spans="22:25">
      <c r="V1444" s="1370"/>
      <c r="Y1444" s="1370"/>
    </row>
    <row r="1445" spans="22:25">
      <c r="V1445" s="1370"/>
      <c r="Y1445" s="1370"/>
    </row>
    <row r="1446" spans="22:25">
      <c r="V1446" s="1370"/>
      <c r="Y1446" s="1370"/>
    </row>
    <row r="1447" spans="22:25">
      <c r="V1447" s="1370"/>
      <c r="Y1447" s="1370"/>
    </row>
    <row r="1448" spans="22:25">
      <c r="V1448" s="1370"/>
      <c r="Y1448" s="1370"/>
    </row>
    <row r="1449" spans="22:25">
      <c r="V1449" s="1370"/>
      <c r="Y1449" s="1370"/>
    </row>
    <row r="1450" spans="22:25">
      <c r="V1450" s="1370"/>
      <c r="Y1450" s="1370"/>
    </row>
    <row r="1451" spans="22:25">
      <c r="V1451" s="1370"/>
      <c r="Y1451" s="1370"/>
    </row>
    <row r="1452" spans="22:25">
      <c r="V1452" s="1370"/>
      <c r="Y1452" s="1370"/>
    </row>
    <row r="1453" spans="22:25">
      <c r="V1453" s="1370"/>
      <c r="Y1453" s="1370"/>
    </row>
    <row r="1454" spans="22:25">
      <c r="V1454" s="1370"/>
      <c r="Y1454" s="1370"/>
    </row>
    <row r="1455" spans="22:25">
      <c r="V1455" s="1370"/>
      <c r="Y1455" s="1370"/>
    </row>
    <row r="1456" spans="22:25">
      <c r="V1456" s="1370"/>
      <c r="Y1456" s="1370"/>
    </row>
    <row r="1457" spans="22:25">
      <c r="V1457" s="1370"/>
      <c r="Y1457" s="1370"/>
    </row>
    <row r="1458" spans="22:25">
      <c r="V1458" s="1370"/>
      <c r="Y1458" s="1370"/>
    </row>
    <row r="1459" spans="22:25">
      <c r="V1459" s="1370"/>
      <c r="Y1459" s="1370"/>
    </row>
    <row r="1460" spans="22:25">
      <c r="V1460" s="1370"/>
      <c r="Y1460" s="1370"/>
    </row>
    <row r="1461" spans="22:25">
      <c r="V1461" s="1370"/>
      <c r="Y1461" s="1370"/>
    </row>
    <row r="1462" spans="22:25">
      <c r="V1462" s="1370"/>
      <c r="Y1462" s="1370"/>
    </row>
    <row r="1463" spans="22:25">
      <c r="V1463" s="1370"/>
      <c r="Y1463" s="1370"/>
    </row>
    <row r="1464" spans="22:25">
      <c r="V1464" s="1370"/>
      <c r="Y1464" s="1370"/>
    </row>
    <row r="1465" spans="22:25">
      <c r="V1465" s="1370"/>
      <c r="Y1465" s="1370"/>
    </row>
    <row r="1466" spans="22:25">
      <c r="V1466" s="1370"/>
      <c r="Y1466" s="1370"/>
    </row>
    <row r="1467" spans="22:25">
      <c r="V1467" s="1370"/>
      <c r="Y1467" s="1370"/>
    </row>
    <row r="1468" spans="22:25">
      <c r="V1468" s="1370"/>
      <c r="Y1468" s="1370"/>
    </row>
    <row r="1469" spans="22:25">
      <c r="V1469" s="1370"/>
      <c r="Y1469" s="1370"/>
    </row>
    <row r="1470" spans="22:25">
      <c r="V1470" s="1370"/>
      <c r="Y1470" s="1370"/>
    </row>
    <row r="1471" spans="22:25">
      <c r="V1471" s="1370"/>
      <c r="Y1471" s="1370"/>
    </row>
    <row r="1472" spans="22:25">
      <c r="V1472" s="1370"/>
      <c r="Y1472" s="1370"/>
    </row>
    <row r="1473" spans="22:25">
      <c r="V1473" s="1370"/>
      <c r="Y1473" s="1370"/>
    </row>
    <row r="1474" spans="22:25">
      <c r="V1474" s="1370"/>
      <c r="Y1474" s="1370"/>
    </row>
    <row r="1475" spans="22:25">
      <c r="V1475" s="1370"/>
      <c r="Y1475" s="1370"/>
    </row>
    <row r="1476" spans="22:25">
      <c r="V1476" s="1370"/>
      <c r="Y1476" s="1370"/>
    </row>
    <row r="1477" spans="22:25">
      <c r="V1477" s="1370"/>
      <c r="Y1477" s="1370"/>
    </row>
    <row r="1478" spans="22:25">
      <c r="V1478" s="1370"/>
      <c r="Y1478" s="1370"/>
    </row>
    <row r="1479" spans="22:25">
      <c r="V1479" s="1370"/>
      <c r="Y1479" s="1370"/>
    </row>
    <row r="1480" spans="22:25">
      <c r="V1480" s="1370"/>
      <c r="Y1480" s="1370"/>
    </row>
    <row r="1481" spans="22:25">
      <c r="V1481" s="1370"/>
      <c r="Y1481" s="1370"/>
    </row>
    <row r="1482" spans="22:25">
      <c r="V1482" s="1370"/>
      <c r="Y1482" s="1370"/>
    </row>
    <row r="1483" spans="22:25">
      <c r="V1483" s="1370"/>
      <c r="Y1483" s="1370"/>
    </row>
    <row r="1484" spans="22:25">
      <c r="V1484" s="1370"/>
      <c r="Y1484" s="1370"/>
    </row>
    <row r="1485" spans="22:25">
      <c r="V1485" s="1370"/>
      <c r="Y1485" s="1370"/>
    </row>
    <row r="1486" spans="22:25">
      <c r="V1486" s="1370"/>
      <c r="Y1486" s="1370"/>
    </row>
    <row r="1487" spans="22:25">
      <c r="V1487" s="1370"/>
      <c r="Y1487" s="1370"/>
    </row>
    <row r="1488" spans="22:25">
      <c r="V1488" s="1370"/>
      <c r="Y1488" s="1370"/>
    </row>
    <row r="1489" spans="22:25">
      <c r="V1489" s="1370"/>
      <c r="Y1489" s="1370"/>
    </row>
    <row r="1490" spans="22:25">
      <c r="V1490" s="1370"/>
      <c r="Y1490" s="1370"/>
    </row>
    <row r="1491" spans="22:25">
      <c r="V1491" s="1370"/>
      <c r="Y1491" s="1370"/>
    </row>
    <row r="1492" spans="22:25">
      <c r="V1492" s="1370"/>
      <c r="Y1492" s="1370"/>
    </row>
    <row r="1493" spans="22:25">
      <c r="V1493" s="1370"/>
      <c r="Y1493" s="1370"/>
    </row>
    <row r="1494" spans="22:25">
      <c r="V1494" s="1370"/>
      <c r="Y1494" s="1370"/>
    </row>
    <row r="1495" spans="22:25">
      <c r="V1495" s="1370"/>
      <c r="Y1495" s="1370"/>
    </row>
    <row r="1496" spans="22:25">
      <c r="V1496" s="1370"/>
      <c r="Y1496" s="1370"/>
    </row>
    <row r="1497" spans="22:25">
      <c r="V1497" s="1370"/>
      <c r="Y1497" s="1370"/>
    </row>
    <row r="1498" spans="22:25">
      <c r="V1498" s="1370"/>
      <c r="Y1498" s="1370"/>
    </row>
    <row r="1499" spans="22:25">
      <c r="V1499" s="1370"/>
      <c r="Y1499" s="1370"/>
    </row>
    <row r="1500" spans="22:25">
      <c r="V1500" s="1370"/>
      <c r="Y1500" s="1370"/>
    </row>
    <row r="1501" spans="22:25">
      <c r="V1501" s="1370"/>
      <c r="Y1501" s="1370"/>
    </row>
    <row r="1502" spans="22:25">
      <c r="V1502" s="1370"/>
      <c r="Y1502" s="1370"/>
    </row>
    <row r="1503" spans="22:25">
      <c r="V1503" s="1370"/>
      <c r="Y1503" s="1370"/>
    </row>
    <row r="1504" spans="22:25">
      <c r="V1504" s="1370"/>
      <c r="Y1504" s="1370"/>
    </row>
    <row r="1505" spans="22:25">
      <c r="V1505" s="1370"/>
      <c r="Y1505" s="1370"/>
    </row>
    <row r="1506" spans="22:25">
      <c r="V1506" s="1370"/>
      <c r="Y1506" s="1370"/>
    </row>
    <row r="1507" spans="22:25">
      <c r="V1507" s="1370"/>
      <c r="Y1507" s="1370"/>
    </row>
    <row r="1508" spans="22:25">
      <c r="V1508" s="1370"/>
      <c r="Y1508" s="1370"/>
    </row>
    <row r="1509" spans="22:25">
      <c r="V1509" s="1370"/>
      <c r="Y1509" s="1370"/>
    </row>
    <row r="1510" spans="22:25">
      <c r="V1510" s="1370"/>
      <c r="Y1510" s="1370"/>
    </row>
    <row r="1511" spans="22:25">
      <c r="V1511" s="1370"/>
      <c r="Y1511" s="1370"/>
    </row>
    <row r="1512" spans="22:25">
      <c r="V1512" s="1370"/>
      <c r="Y1512" s="1370"/>
    </row>
    <row r="1513" spans="22:25">
      <c r="V1513" s="1370"/>
      <c r="Y1513" s="1370"/>
    </row>
    <row r="1514" spans="22:25">
      <c r="V1514" s="1370"/>
      <c r="Y1514" s="1370"/>
    </row>
    <row r="1515" spans="22:25">
      <c r="V1515" s="1370"/>
      <c r="Y1515" s="1370"/>
    </row>
    <row r="1516" spans="22:25">
      <c r="V1516" s="1370"/>
      <c r="Y1516" s="1370"/>
    </row>
    <row r="1517" spans="22:25">
      <c r="V1517" s="1370"/>
      <c r="Y1517" s="1370"/>
    </row>
    <row r="1518" spans="22:25">
      <c r="V1518" s="1370"/>
      <c r="Y1518" s="1370"/>
    </row>
    <row r="1519" spans="22:25">
      <c r="V1519" s="1370"/>
      <c r="Y1519" s="1370"/>
    </row>
    <row r="1520" spans="22:25">
      <c r="V1520" s="1370"/>
      <c r="Y1520" s="1370"/>
    </row>
    <row r="1521" spans="22:25">
      <c r="V1521" s="1370"/>
      <c r="Y1521" s="1370"/>
    </row>
    <row r="1522" spans="22:25">
      <c r="V1522" s="1370"/>
      <c r="Y1522" s="1370"/>
    </row>
    <row r="1523" spans="22:25">
      <c r="V1523" s="1370"/>
      <c r="Y1523" s="1370"/>
    </row>
    <row r="1524" spans="22:25">
      <c r="V1524" s="1370"/>
      <c r="Y1524" s="1370"/>
    </row>
    <row r="1525" spans="22:25">
      <c r="V1525" s="1370"/>
      <c r="Y1525" s="1370"/>
    </row>
    <row r="1526" spans="22:25">
      <c r="V1526" s="1370"/>
      <c r="Y1526" s="1370"/>
    </row>
    <row r="1527" spans="22:25">
      <c r="V1527" s="1370"/>
      <c r="Y1527" s="1370"/>
    </row>
    <row r="1528" spans="22:25">
      <c r="V1528" s="1370"/>
      <c r="Y1528" s="1370"/>
    </row>
    <row r="1529" spans="22:25">
      <c r="V1529" s="1370"/>
      <c r="Y1529" s="1370"/>
    </row>
    <row r="1530" spans="22:25">
      <c r="V1530" s="1370"/>
      <c r="Y1530" s="1370"/>
    </row>
    <row r="1531" spans="22:25">
      <c r="V1531" s="1370"/>
      <c r="Y1531" s="1370"/>
    </row>
    <row r="1532" spans="22:25">
      <c r="V1532" s="1370"/>
      <c r="Y1532" s="1370"/>
    </row>
    <row r="1533" spans="22:25">
      <c r="V1533" s="1370"/>
      <c r="Y1533" s="1370"/>
    </row>
    <row r="1534" spans="22:25">
      <c r="V1534" s="1370"/>
      <c r="Y1534" s="1370"/>
    </row>
    <row r="1535" spans="22:25">
      <c r="V1535" s="1370"/>
      <c r="Y1535" s="1370"/>
    </row>
    <row r="1536" spans="22:25">
      <c r="V1536" s="1370"/>
      <c r="Y1536" s="1370"/>
    </row>
    <row r="1537" spans="22:25">
      <c r="V1537" s="1370"/>
      <c r="Y1537" s="1370"/>
    </row>
    <row r="1538" spans="22:25">
      <c r="V1538" s="1370"/>
      <c r="Y1538" s="1370"/>
    </row>
    <row r="1539" spans="22:25">
      <c r="V1539" s="1370"/>
      <c r="Y1539" s="1370"/>
    </row>
    <row r="1540" spans="22:25">
      <c r="V1540" s="1370"/>
      <c r="Y1540" s="1370"/>
    </row>
    <row r="1541" spans="22:25">
      <c r="V1541" s="1370"/>
      <c r="Y1541" s="1370"/>
    </row>
    <row r="1542" spans="22:25">
      <c r="V1542" s="1370"/>
      <c r="Y1542" s="1370"/>
    </row>
    <row r="1543" spans="22:25">
      <c r="V1543" s="1370"/>
      <c r="Y1543" s="1370"/>
    </row>
    <row r="1544" spans="22:25">
      <c r="V1544" s="1370"/>
      <c r="Y1544" s="1370"/>
    </row>
    <row r="1545" spans="22:25">
      <c r="V1545" s="1370"/>
      <c r="Y1545" s="1370"/>
    </row>
    <row r="1546" spans="22:25">
      <c r="V1546" s="1370"/>
      <c r="Y1546" s="1370"/>
    </row>
    <row r="1547" spans="22:25">
      <c r="V1547" s="1370"/>
      <c r="Y1547" s="1370"/>
    </row>
    <row r="1548" spans="22:25">
      <c r="V1548" s="1370"/>
      <c r="Y1548" s="1370"/>
    </row>
    <row r="1549" spans="22:25">
      <c r="V1549" s="1370"/>
      <c r="Y1549" s="1370"/>
    </row>
    <row r="1550" spans="22:25">
      <c r="V1550" s="1370"/>
      <c r="Y1550" s="1370"/>
    </row>
    <row r="1551" spans="22:25">
      <c r="V1551" s="1370"/>
      <c r="Y1551" s="1370"/>
    </row>
    <row r="1552" spans="22:25">
      <c r="V1552" s="1370"/>
      <c r="Y1552" s="1370"/>
    </row>
    <row r="1553" spans="22:25">
      <c r="V1553" s="1370"/>
      <c r="Y1553" s="1370"/>
    </row>
    <row r="1554" spans="22:25">
      <c r="V1554" s="1370"/>
      <c r="Y1554" s="1370"/>
    </row>
    <row r="1555" spans="22:25">
      <c r="V1555" s="1370"/>
      <c r="Y1555" s="1370"/>
    </row>
    <row r="1556" spans="22:25">
      <c r="V1556" s="1370"/>
      <c r="Y1556" s="1370"/>
    </row>
    <row r="1557" spans="22:25">
      <c r="V1557" s="1370"/>
      <c r="Y1557" s="1370"/>
    </row>
    <row r="1558" spans="22:25">
      <c r="V1558" s="1370"/>
      <c r="Y1558" s="1370"/>
    </row>
    <row r="1559" spans="22:25">
      <c r="V1559" s="1370"/>
      <c r="Y1559" s="1370"/>
    </row>
    <row r="1560" spans="22:25">
      <c r="V1560" s="1370"/>
      <c r="Y1560" s="1370"/>
    </row>
    <row r="1561" spans="22:25">
      <c r="V1561" s="1370"/>
      <c r="Y1561" s="1370"/>
    </row>
    <row r="1562" spans="22:25">
      <c r="V1562" s="1370"/>
      <c r="Y1562" s="1370"/>
    </row>
    <row r="1563" spans="22:25">
      <c r="V1563" s="1370"/>
      <c r="Y1563" s="1370"/>
    </row>
    <row r="1564" spans="22:25">
      <c r="V1564" s="1370"/>
      <c r="Y1564" s="1370"/>
    </row>
    <row r="1565" spans="22:25">
      <c r="V1565" s="1370"/>
      <c r="Y1565" s="1370"/>
    </row>
    <row r="1566" spans="22:25">
      <c r="V1566" s="1370"/>
      <c r="Y1566" s="1370"/>
    </row>
    <row r="1567" spans="22:25">
      <c r="V1567" s="1370"/>
      <c r="Y1567" s="1370"/>
    </row>
    <row r="1568" spans="22:25">
      <c r="V1568" s="1370"/>
      <c r="Y1568" s="1370"/>
    </row>
    <row r="1569" spans="22:25">
      <c r="V1569" s="1370"/>
      <c r="Y1569" s="1370"/>
    </row>
    <row r="1570" spans="22:25">
      <c r="V1570" s="1370"/>
      <c r="Y1570" s="1370"/>
    </row>
    <row r="1571" spans="22:25">
      <c r="V1571" s="1370"/>
      <c r="Y1571" s="1370"/>
    </row>
    <row r="1572" spans="22:25">
      <c r="V1572" s="1370"/>
      <c r="Y1572" s="1370"/>
    </row>
    <row r="1573" spans="22:25">
      <c r="V1573" s="1370"/>
      <c r="Y1573" s="1370"/>
    </row>
    <row r="1574" spans="22:25">
      <c r="V1574" s="1370"/>
      <c r="Y1574" s="1370"/>
    </row>
    <row r="1575" spans="22:25">
      <c r="V1575" s="1370"/>
      <c r="Y1575" s="1370"/>
    </row>
    <row r="1576" spans="22:25">
      <c r="V1576" s="1370"/>
      <c r="Y1576" s="1370"/>
    </row>
    <row r="1577" spans="22:25">
      <c r="V1577" s="1370"/>
      <c r="Y1577" s="1370"/>
    </row>
    <row r="1578" spans="22:25">
      <c r="V1578" s="1370"/>
      <c r="Y1578" s="1370"/>
    </row>
    <row r="1579" spans="22:25">
      <c r="V1579" s="1370"/>
      <c r="Y1579" s="1370"/>
    </row>
    <row r="1580" spans="22:25">
      <c r="V1580" s="1370"/>
      <c r="Y1580" s="1370"/>
    </row>
    <row r="1581" spans="22:25">
      <c r="V1581" s="1370"/>
      <c r="Y1581" s="1370"/>
    </row>
    <row r="1582" spans="22:25">
      <c r="V1582" s="1370"/>
      <c r="Y1582" s="1370"/>
    </row>
    <row r="1583" spans="22:25">
      <c r="V1583" s="1370"/>
      <c r="Y1583" s="1370"/>
    </row>
    <row r="1584" spans="22:25">
      <c r="V1584" s="1370"/>
      <c r="Y1584" s="1370"/>
    </row>
    <row r="1585" spans="22:25">
      <c r="V1585" s="1370"/>
      <c r="Y1585" s="1370"/>
    </row>
    <row r="1586" spans="22:25">
      <c r="V1586" s="1370"/>
      <c r="Y1586" s="1370"/>
    </row>
    <row r="1587" spans="22:25">
      <c r="V1587" s="1370"/>
      <c r="Y1587" s="1370"/>
    </row>
    <row r="1588" spans="22:25">
      <c r="V1588" s="1370"/>
      <c r="Y1588" s="1370"/>
    </row>
    <row r="1589" spans="22:25">
      <c r="V1589" s="1370"/>
      <c r="Y1589" s="1370"/>
    </row>
    <row r="1590" spans="22:25">
      <c r="V1590" s="1370"/>
      <c r="Y1590" s="1370"/>
    </row>
    <row r="1591" spans="22:25">
      <c r="V1591" s="1370"/>
      <c r="Y1591" s="1370"/>
    </row>
    <row r="1592" spans="22:25">
      <c r="V1592" s="1370"/>
      <c r="Y1592" s="1370"/>
    </row>
    <row r="1593" spans="22:25">
      <c r="V1593" s="1370"/>
      <c r="Y1593" s="1370"/>
    </row>
    <row r="1594" spans="22:25">
      <c r="V1594" s="1370"/>
      <c r="Y1594" s="1370"/>
    </row>
    <row r="1595" spans="22:25">
      <c r="V1595" s="1370"/>
      <c r="Y1595" s="1370"/>
    </row>
    <row r="1596" spans="22:25">
      <c r="V1596" s="1370"/>
      <c r="Y1596" s="1370"/>
    </row>
    <row r="1597" spans="22:25">
      <c r="V1597" s="1370"/>
      <c r="Y1597" s="1370"/>
    </row>
    <row r="1598" spans="22:25">
      <c r="V1598" s="1370"/>
      <c r="Y1598" s="1370"/>
    </row>
    <row r="1599" spans="22:25">
      <c r="V1599" s="1370"/>
      <c r="Y1599" s="1370"/>
    </row>
    <row r="1600" spans="22:25">
      <c r="V1600" s="1370"/>
      <c r="Y1600" s="1370"/>
    </row>
    <row r="1601" spans="22:25">
      <c r="V1601" s="1370"/>
      <c r="Y1601" s="1370"/>
    </row>
    <row r="1602" spans="22:25">
      <c r="V1602" s="1370"/>
      <c r="Y1602" s="1370"/>
    </row>
    <row r="1603" spans="22:25">
      <c r="V1603" s="1370"/>
      <c r="Y1603" s="1370"/>
    </row>
    <row r="1604" spans="22:25">
      <c r="V1604" s="1370"/>
      <c r="Y1604" s="1370"/>
    </row>
    <row r="1605" spans="22:25">
      <c r="V1605" s="1370"/>
      <c r="Y1605" s="1370"/>
    </row>
    <row r="1606" spans="22:25">
      <c r="V1606" s="1370"/>
      <c r="Y1606" s="1370"/>
    </row>
    <row r="1607" spans="22:25">
      <c r="V1607" s="1370"/>
      <c r="Y1607" s="1370"/>
    </row>
    <row r="1608" spans="22:25">
      <c r="V1608" s="1370"/>
      <c r="Y1608" s="1370"/>
    </row>
    <row r="1609" spans="22:25">
      <c r="V1609" s="1370"/>
      <c r="Y1609" s="1370"/>
    </row>
    <row r="1610" spans="22:25">
      <c r="V1610" s="1370"/>
      <c r="Y1610" s="1370"/>
    </row>
    <row r="1611" spans="22:25">
      <c r="V1611" s="1370"/>
      <c r="Y1611" s="1370"/>
    </row>
    <row r="1612" spans="22:25">
      <c r="V1612" s="1370"/>
      <c r="Y1612" s="1370"/>
    </row>
    <row r="1613" spans="22:25">
      <c r="V1613" s="1370"/>
      <c r="Y1613" s="1370"/>
    </row>
    <row r="1614" spans="22:25">
      <c r="V1614" s="1370"/>
      <c r="Y1614" s="1370"/>
    </row>
    <row r="1615" spans="22:25">
      <c r="V1615" s="1370"/>
      <c r="Y1615" s="1370"/>
    </row>
    <row r="1616" spans="22:25">
      <c r="V1616" s="1370"/>
      <c r="Y1616" s="1370"/>
    </row>
    <row r="1617" spans="22:25">
      <c r="V1617" s="1370"/>
      <c r="Y1617" s="1370"/>
    </row>
    <row r="1618" spans="22:25">
      <c r="V1618" s="1370"/>
      <c r="Y1618" s="1370"/>
    </row>
    <row r="1619" spans="22:25">
      <c r="V1619" s="1370"/>
      <c r="Y1619" s="1370"/>
    </row>
    <row r="1620" spans="22:25">
      <c r="V1620" s="1370"/>
      <c r="Y1620" s="1370"/>
    </row>
    <row r="1621" spans="22:25">
      <c r="V1621" s="1370"/>
      <c r="Y1621" s="1370"/>
    </row>
    <row r="1622" spans="22:25">
      <c r="V1622" s="1370"/>
      <c r="Y1622" s="1370"/>
    </row>
    <row r="1623" spans="22:25">
      <c r="V1623" s="1370"/>
      <c r="Y1623" s="1370"/>
    </row>
    <row r="1624" spans="22:25">
      <c r="V1624" s="1370"/>
      <c r="Y1624" s="1370"/>
    </row>
    <row r="1625" spans="22:25">
      <c r="V1625" s="1370"/>
      <c r="Y1625" s="1370"/>
    </row>
    <row r="1626" spans="22:25">
      <c r="V1626" s="1370"/>
      <c r="Y1626" s="1370"/>
    </row>
    <row r="1627" spans="22:25">
      <c r="V1627" s="1370"/>
      <c r="Y1627" s="1370"/>
    </row>
    <row r="1628" spans="22:25">
      <c r="V1628" s="1370"/>
      <c r="Y1628" s="1370"/>
    </row>
    <row r="1629" spans="22:25">
      <c r="V1629" s="1370"/>
      <c r="Y1629" s="1370"/>
    </row>
    <row r="1630" spans="22:25">
      <c r="V1630" s="1370"/>
      <c r="Y1630" s="1370"/>
    </row>
    <row r="1631" spans="22:25">
      <c r="V1631" s="1370"/>
      <c r="Y1631" s="1370"/>
    </row>
    <row r="1632" spans="22:25">
      <c r="V1632" s="1370"/>
      <c r="Y1632" s="1370"/>
    </row>
    <row r="1633" spans="22:25">
      <c r="V1633" s="1370"/>
      <c r="Y1633" s="1370"/>
    </row>
    <row r="1634" spans="22:25">
      <c r="V1634" s="1370"/>
      <c r="Y1634" s="1370"/>
    </row>
    <row r="1635" spans="22:25">
      <c r="V1635" s="1370"/>
      <c r="Y1635" s="1370"/>
    </row>
    <row r="1636" spans="22:25">
      <c r="V1636" s="1370"/>
      <c r="Y1636" s="1370"/>
    </row>
    <row r="1637" spans="22:25">
      <c r="V1637" s="1370"/>
      <c r="Y1637" s="1370"/>
    </row>
    <row r="1638" spans="22:25">
      <c r="V1638" s="1370"/>
      <c r="Y1638" s="1370"/>
    </row>
    <row r="1639" spans="22:25">
      <c r="V1639" s="1370"/>
      <c r="Y1639" s="1370"/>
    </row>
    <row r="1640" spans="22:25">
      <c r="V1640" s="1370"/>
      <c r="Y1640" s="1370"/>
    </row>
    <row r="1641" spans="22:25">
      <c r="V1641" s="1370"/>
      <c r="Y1641" s="1370"/>
    </row>
    <row r="1642" spans="22:25">
      <c r="V1642" s="1370"/>
      <c r="Y1642" s="1370"/>
    </row>
    <row r="1643" spans="22:25">
      <c r="V1643" s="1370"/>
      <c r="Y1643" s="1370"/>
    </row>
    <row r="1644" spans="22:25">
      <c r="V1644" s="1370"/>
      <c r="Y1644" s="1370"/>
    </row>
    <row r="1645" spans="22:25">
      <c r="V1645" s="1370"/>
      <c r="Y1645" s="1370"/>
    </row>
    <row r="1646" spans="22:25">
      <c r="V1646" s="1370"/>
      <c r="Y1646" s="1370"/>
    </row>
    <row r="1647" spans="22:25">
      <c r="V1647" s="1370"/>
      <c r="Y1647" s="1370"/>
    </row>
    <row r="1648" spans="22:25">
      <c r="V1648" s="1370"/>
      <c r="Y1648" s="1370"/>
    </row>
    <row r="1649" spans="22:25">
      <c r="V1649" s="1370"/>
      <c r="Y1649" s="1370"/>
    </row>
    <row r="1650" spans="22:25">
      <c r="V1650" s="1370"/>
      <c r="Y1650" s="1370"/>
    </row>
    <row r="1651" spans="22:25">
      <c r="V1651" s="1370"/>
      <c r="Y1651" s="1370"/>
    </row>
    <row r="1652" spans="22:25">
      <c r="V1652" s="1370"/>
      <c r="Y1652" s="1370"/>
    </row>
    <row r="1653" spans="22:25">
      <c r="V1653" s="1370"/>
      <c r="Y1653" s="1370"/>
    </row>
    <row r="1654" spans="22:25">
      <c r="V1654" s="1370"/>
      <c r="Y1654" s="1370"/>
    </row>
    <row r="1655" spans="22:25">
      <c r="V1655" s="1370"/>
      <c r="Y1655" s="1370"/>
    </row>
    <row r="1656" spans="22:25">
      <c r="V1656" s="1370"/>
      <c r="Y1656" s="1370"/>
    </row>
    <row r="1657" spans="22:25">
      <c r="V1657" s="1370"/>
      <c r="Y1657" s="1370"/>
    </row>
    <row r="1658" spans="22:25">
      <c r="V1658" s="1370"/>
      <c r="Y1658" s="1370"/>
    </row>
    <row r="1659" spans="22:25">
      <c r="V1659" s="1370"/>
      <c r="Y1659" s="1370"/>
    </row>
    <row r="1660" spans="22:25">
      <c r="V1660" s="1370"/>
      <c r="Y1660" s="1370"/>
    </row>
    <row r="1661" spans="22:25">
      <c r="V1661" s="1370"/>
      <c r="Y1661" s="1370"/>
    </row>
    <row r="1662" spans="22:25">
      <c r="V1662" s="1370"/>
      <c r="Y1662" s="1370"/>
    </row>
    <row r="1663" spans="22:25">
      <c r="V1663" s="1370"/>
      <c r="Y1663" s="1370"/>
    </row>
    <row r="1664" spans="22:25">
      <c r="V1664" s="1370"/>
      <c r="Y1664" s="1370"/>
    </row>
    <row r="1665" spans="22:25">
      <c r="V1665" s="1370"/>
      <c r="Y1665" s="1370"/>
    </row>
    <row r="1666" spans="22:25">
      <c r="V1666" s="1370"/>
      <c r="Y1666" s="1370"/>
    </row>
    <row r="1667" spans="22:25">
      <c r="V1667" s="1370"/>
      <c r="Y1667" s="1370"/>
    </row>
    <row r="1668" spans="22:25">
      <c r="V1668" s="1370"/>
      <c r="Y1668" s="1370"/>
    </row>
    <row r="1669" spans="22:25">
      <c r="V1669" s="1370"/>
      <c r="Y1669" s="1370"/>
    </row>
    <row r="1670" spans="22:25">
      <c r="V1670" s="1370"/>
      <c r="Y1670" s="1370"/>
    </row>
    <row r="1671" spans="22:25">
      <c r="V1671" s="1370"/>
      <c r="Y1671" s="1370"/>
    </row>
    <row r="1672" spans="22:25">
      <c r="V1672" s="1370"/>
      <c r="Y1672" s="1370"/>
    </row>
    <row r="1673" spans="22:25">
      <c r="V1673" s="1370"/>
      <c r="Y1673" s="1370"/>
    </row>
    <row r="1674" spans="22:25">
      <c r="V1674" s="1370"/>
      <c r="Y1674" s="1370"/>
    </row>
    <row r="1675" spans="22:25">
      <c r="V1675" s="1370"/>
      <c r="Y1675" s="1370"/>
    </row>
    <row r="1676" spans="22:25">
      <c r="V1676" s="1370"/>
      <c r="Y1676" s="1370"/>
    </row>
    <row r="1677" spans="22:25">
      <c r="V1677" s="1370"/>
      <c r="Y1677" s="1370"/>
    </row>
    <row r="1678" spans="22:25">
      <c r="V1678" s="1370"/>
      <c r="Y1678" s="1370"/>
    </row>
    <row r="1679" spans="22:25">
      <c r="V1679" s="1370"/>
      <c r="Y1679" s="1370"/>
    </row>
    <row r="1680" spans="22:25">
      <c r="V1680" s="1370"/>
      <c r="Y1680" s="1370"/>
    </row>
    <row r="1681" spans="22:25">
      <c r="V1681" s="1370"/>
      <c r="Y1681" s="1370"/>
    </row>
    <row r="1682" spans="22:25">
      <c r="V1682" s="1370"/>
      <c r="Y1682" s="1370"/>
    </row>
    <row r="1683" spans="22:25">
      <c r="V1683" s="1370"/>
      <c r="Y1683" s="1370"/>
    </row>
    <row r="1684" spans="22:25">
      <c r="V1684" s="1370"/>
      <c r="Y1684" s="1370"/>
    </row>
    <row r="1685" spans="22:25">
      <c r="V1685" s="1370"/>
      <c r="Y1685" s="1370"/>
    </row>
    <row r="1686" spans="22:25">
      <c r="V1686" s="1370"/>
      <c r="Y1686" s="1370"/>
    </row>
    <row r="1687" spans="22:25">
      <c r="V1687" s="1370"/>
      <c r="Y1687" s="1370"/>
    </row>
    <row r="1688" spans="22:25">
      <c r="V1688" s="1370"/>
      <c r="Y1688" s="1370"/>
    </row>
    <row r="1689" spans="22:25">
      <c r="V1689" s="1370"/>
      <c r="Y1689" s="1370"/>
    </row>
    <row r="1690" spans="22:25">
      <c r="V1690" s="1370"/>
      <c r="Y1690" s="1370"/>
    </row>
    <row r="1691" spans="22:25">
      <c r="V1691" s="1370"/>
      <c r="Y1691" s="1370"/>
    </row>
    <row r="1692" spans="22:25">
      <c r="V1692" s="1370"/>
      <c r="Y1692" s="1370"/>
    </row>
    <row r="1693" spans="22:25">
      <c r="V1693" s="1370"/>
      <c r="Y1693" s="1370"/>
    </row>
    <row r="1694" spans="22:25">
      <c r="V1694" s="1370"/>
      <c r="Y1694" s="1370"/>
    </row>
    <row r="1695" spans="22:25">
      <c r="V1695" s="1370"/>
      <c r="Y1695" s="1370"/>
    </row>
    <row r="1696" spans="22:25">
      <c r="V1696" s="1370"/>
      <c r="Y1696" s="1370"/>
    </row>
    <row r="1697" spans="22:25">
      <c r="V1697" s="1370"/>
      <c r="Y1697" s="1370"/>
    </row>
    <row r="1698" spans="22:25">
      <c r="V1698" s="1370"/>
      <c r="Y1698" s="1370"/>
    </row>
    <row r="1699" spans="22:25">
      <c r="V1699" s="1370"/>
      <c r="Y1699" s="1370"/>
    </row>
    <row r="1700" spans="22:25">
      <c r="V1700" s="1370"/>
      <c r="Y1700" s="1370"/>
    </row>
    <row r="1701" spans="22:25">
      <c r="V1701" s="1370"/>
      <c r="Y1701" s="1370"/>
    </row>
    <row r="1702" spans="22:25">
      <c r="V1702" s="1370"/>
      <c r="Y1702" s="1370"/>
    </row>
    <row r="1703" spans="22:25">
      <c r="V1703" s="1370"/>
      <c r="Y1703" s="1370"/>
    </row>
    <row r="1704" spans="22:25">
      <c r="V1704" s="1370"/>
      <c r="Y1704" s="1370"/>
    </row>
    <row r="1705" spans="22:25">
      <c r="V1705" s="1370"/>
      <c r="Y1705" s="1370"/>
    </row>
    <row r="1706" spans="22:25">
      <c r="V1706" s="1370"/>
      <c r="Y1706" s="1370"/>
    </row>
    <row r="1707" spans="22:25">
      <c r="V1707" s="1370"/>
      <c r="Y1707" s="1370"/>
    </row>
    <row r="1708" spans="22:25">
      <c r="V1708" s="1370"/>
      <c r="Y1708" s="1370"/>
    </row>
    <row r="1709" spans="22:25">
      <c r="V1709" s="1370"/>
      <c r="Y1709" s="1370"/>
    </row>
    <row r="1710" spans="22:25">
      <c r="V1710" s="1370"/>
      <c r="Y1710" s="1370"/>
    </row>
    <row r="1711" spans="22:25">
      <c r="V1711" s="1370"/>
      <c r="Y1711" s="1370"/>
    </row>
    <row r="1712" spans="22:25">
      <c r="V1712" s="1370"/>
      <c r="Y1712" s="1370"/>
    </row>
    <row r="1713" spans="22:25">
      <c r="V1713" s="1370"/>
      <c r="Y1713" s="1370"/>
    </row>
    <row r="1714" spans="22:25">
      <c r="V1714" s="1370"/>
      <c r="Y1714" s="1370"/>
    </row>
    <row r="1715" spans="22:25">
      <c r="V1715" s="1370"/>
      <c r="Y1715" s="1370"/>
    </row>
    <row r="1716" spans="22:25">
      <c r="V1716" s="1370"/>
      <c r="Y1716" s="1370"/>
    </row>
    <row r="1717" spans="22:25">
      <c r="V1717" s="1370"/>
      <c r="Y1717" s="1370"/>
    </row>
    <row r="1718" spans="22:25">
      <c r="V1718" s="1370"/>
      <c r="Y1718" s="1370"/>
    </row>
    <row r="1719" spans="22:25">
      <c r="V1719" s="1370"/>
      <c r="Y1719" s="1370"/>
    </row>
    <row r="1720" spans="22:25">
      <c r="V1720" s="1370"/>
      <c r="Y1720" s="1370"/>
    </row>
    <row r="1721" spans="22:25">
      <c r="V1721" s="1370"/>
      <c r="Y1721" s="1370"/>
    </row>
    <row r="1722" spans="22:25">
      <c r="V1722" s="1370"/>
      <c r="Y1722" s="1370"/>
    </row>
    <row r="1723" spans="22:25">
      <c r="V1723" s="1370"/>
      <c r="Y1723" s="1370"/>
    </row>
    <row r="1724" spans="22:25">
      <c r="V1724" s="1370"/>
      <c r="Y1724" s="1370"/>
    </row>
    <row r="1725" spans="22:25">
      <c r="V1725" s="1370"/>
      <c r="Y1725" s="1370"/>
    </row>
    <row r="1726" spans="22:25">
      <c r="V1726" s="1370"/>
      <c r="Y1726" s="1370"/>
    </row>
    <row r="1727" spans="22:25">
      <c r="V1727" s="1370"/>
      <c r="Y1727" s="1370"/>
    </row>
    <row r="1728" spans="22:25">
      <c r="V1728" s="1370"/>
      <c r="Y1728" s="1370"/>
    </row>
    <row r="1729" spans="22:25">
      <c r="V1729" s="1370"/>
      <c r="Y1729" s="1370"/>
    </row>
    <row r="1730" spans="22:25">
      <c r="V1730" s="1370"/>
      <c r="Y1730" s="1370"/>
    </row>
    <row r="1731" spans="22:25">
      <c r="V1731" s="1370"/>
      <c r="Y1731" s="1370"/>
    </row>
    <row r="1732" spans="22:25">
      <c r="V1732" s="1370"/>
      <c r="Y1732" s="1370"/>
    </row>
    <row r="1733" spans="22:25">
      <c r="V1733" s="1370"/>
      <c r="Y1733" s="1370"/>
    </row>
    <row r="1734" spans="22:25">
      <c r="V1734" s="1370"/>
      <c r="Y1734" s="1370"/>
    </row>
    <row r="1735" spans="22:25">
      <c r="V1735" s="1370"/>
      <c r="Y1735" s="1370"/>
    </row>
    <row r="1736" spans="22:25">
      <c r="V1736" s="1370"/>
      <c r="Y1736" s="1370"/>
    </row>
    <row r="1737" spans="22:25">
      <c r="V1737" s="1370"/>
      <c r="Y1737" s="1370"/>
    </row>
    <row r="1738" spans="22:25">
      <c r="V1738" s="1370"/>
      <c r="Y1738" s="1370"/>
    </row>
    <row r="1739" spans="22:25">
      <c r="V1739" s="1370"/>
      <c r="Y1739" s="1370"/>
    </row>
    <row r="1740" spans="22:25">
      <c r="V1740" s="1370"/>
      <c r="Y1740" s="1370"/>
    </row>
    <row r="1741" spans="22:25">
      <c r="V1741" s="1370"/>
      <c r="Y1741" s="1370"/>
    </row>
    <row r="1742" spans="22:25">
      <c r="V1742" s="1370"/>
      <c r="Y1742" s="1370"/>
    </row>
    <row r="1743" spans="22:25">
      <c r="V1743" s="1370"/>
      <c r="Y1743" s="1370"/>
    </row>
    <row r="1744" spans="22:25">
      <c r="V1744" s="1370"/>
      <c r="Y1744" s="1370"/>
    </row>
    <row r="1745" spans="22:25">
      <c r="V1745" s="1370"/>
      <c r="Y1745" s="1370"/>
    </row>
    <row r="1746" spans="22:25">
      <c r="V1746" s="1370"/>
      <c r="Y1746" s="1370"/>
    </row>
    <row r="1747" spans="22:25">
      <c r="V1747" s="1370"/>
      <c r="Y1747" s="1370"/>
    </row>
    <row r="1748" spans="22:25">
      <c r="V1748" s="1370"/>
      <c r="Y1748" s="1370"/>
    </row>
    <row r="1749" spans="22:25">
      <c r="V1749" s="1370"/>
      <c r="Y1749" s="1370"/>
    </row>
    <row r="1750" spans="22:25">
      <c r="V1750" s="1370"/>
      <c r="Y1750" s="1370"/>
    </row>
    <row r="1751" spans="22:25">
      <c r="V1751" s="1370"/>
      <c r="Y1751" s="1370"/>
    </row>
    <row r="1752" spans="22:25">
      <c r="V1752" s="1370"/>
      <c r="Y1752" s="1370"/>
    </row>
    <row r="1753" spans="22:25">
      <c r="V1753" s="1370"/>
      <c r="Y1753" s="1370"/>
    </row>
    <row r="1754" spans="22:25">
      <c r="V1754" s="1370"/>
      <c r="Y1754" s="1370"/>
    </row>
    <row r="1755" spans="22:25">
      <c r="V1755" s="1370"/>
      <c r="Y1755" s="1370"/>
    </row>
    <row r="1756" spans="22:25">
      <c r="V1756" s="1370"/>
      <c r="Y1756" s="1370"/>
    </row>
    <row r="1757" spans="22:25">
      <c r="V1757" s="1370"/>
      <c r="Y1757" s="1370"/>
    </row>
    <row r="1758" spans="22:25">
      <c r="V1758" s="1370"/>
      <c r="Y1758" s="1370"/>
    </row>
    <row r="1759" spans="22:25">
      <c r="V1759" s="1370"/>
      <c r="Y1759" s="1370"/>
    </row>
    <row r="1760" spans="22:25">
      <c r="V1760" s="1370"/>
      <c r="Y1760" s="1370"/>
    </row>
    <row r="1761" spans="22:25">
      <c r="V1761" s="1370"/>
      <c r="Y1761" s="1370"/>
    </row>
    <row r="1762" spans="22:25">
      <c r="V1762" s="1370"/>
      <c r="Y1762" s="1370"/>
    </row>
    <row r="1763" spans="22:25">
      <c r="V1763" s="1370"/>
      <c r="Y1763" s="1370"/>
    </row>
    <row r="1764" spans="22:25">
      <c r="V1764" s="1370"/>
      <c r="Y1764" s="1370"/>
    </row>
    <row r="1765" spans="22:25">
      <c r="V1765" s="1370"/>
      <c r="Y1765" s="1370"/>
    </row>
    <row r="1766" spans="22:25">
      <c r="V1766" s="1370"/>
      <c r="Y1766" s="1370"/>
    </row>
    <row r="1767" spans="22:25">
      <c r="V1767" s="1370"/>
      <c r="Y1767" s="1370"/>
    </row>
    <row r="1768" spans="22:25">
      <c r="V1768" s="1370"/>
      <c r="Y1768" s="1370"/>
    </row>
    <row r="1769" spans="22:25">
      <c r="V1769" s="1370"/>
      <c r="Y1769" s="1370"/>
    </row>
    <row r="1770" spans="22:25">
      <c r="V1770" s="1370"/>
      <c r="Y1770" s="1370"/>
    </row>
    <row r="1771" spans="22:25">
      <c r="V1771" s="1370"/>
      <c r="Y1771" s="1370"/>
    </row>
    <row r="1772" spans="22:25">
      <c r="V1772" s="1370"/>
      <c r="Y1772" s="1370"/>
    </row>
    <row r="1773" spans="22:25">
      <c r="V1773" s="1370"/>
      <c r="Y1773" s="1370"/>
    </row>
    <row r="1774" spans="22:25">
      <c r="V1774" s="1370"/>
      <c r="Y1774" s="1370"/>
    </row>
    <row r="1775" spans="22:25">
      <c r="V1775" s="1370"/>
      <c r="Y1775" s="1370"/>
    </row>
    <row r="1776" spans="22:25">
      <c r="V1776" s="1370"/>
      <c r="Y1776" s="1370"/>
    </row>
    <row r="1777" spans="22:25">
      <c r="V1777" s="1370"/>
      <c r="Y1777" s="1370"/>
    </row>
    <row r="1778" spans="22:25">
      <c r="V1778" s="1370"/>
      <c r="Y1778" s="1370"/>
    </row>
    <row r="1779" spans="22:25">
      <c r="V1779" s="1370"/>
      <c r="Y1779" s="1370"/>
    </row>
    <row r="1780" spans="22:25">
      <c r="V1780" s="1370"/>
      <c r="Y1780" s="1370"/>
    </row>
    <row r="1781" spans="22:25">
      <c r="V1781" s="1370"/>
      <c r="Y1781" s="1370"/>
    </row>
    <row r="1782" spans="22:25">
      <c r="V1782" s="1370"/>
      <c r="Y1782" s="1370"/>
    </row>
    <row r="1783" spans="22:25">
      <c r="V1783" s="1370"/>
      <c r="Y1783" s="1370"/>
    </row>
    <row r="1784" spans="22:25">
      <c r="V1784" s="1370"/>
      <c r="Y1784" s="1370"/>
    </row>
    <row r="1785" spans="22:25">
      <c r="V1785" s="1370"/>
      <c r="Y1785" s="1370"/>
    </row>
    <row r="1786" spans="22:25">
      <c r="V1786" s="1370"/>
      <c r="Y1786" s="1370"/>
    </row>
    <row r="1787" spans="22:25">
      <c r="V1787" s="1370"/>
      <c r="Y1787" s="1370"/>
    </row>
    <row r="1788" spans="22:25">
      <c r="V1788" s="1370"/>
      <c r="Y1788" s="1370"/>
    </row>
    <row r="1789" spans="22:25">
      <c r="V1789" s="1370"/>
      <c r="Y1789" s="1370"/>
    </row>
    <row r="1790" spans="22:25">
      <c r="V1790" s="1370"/>
      <c r="Y1790" s="1370"/>
    </row>
    <row r="1791" spans="22:25">
      <c r="V1791" s="1370"/>
      <c r="Y1791" s="1370"/>
    </row>
    <row r="1792" spans="22:25">
      <c r="V1792" s="1370"/>
      <c r="Y1792" s="1370"/>
    </row>
    <row r="1793" spans="22:25">
      <c r="V1793" s="1370"/>
      <c r="Y1793" s="1370"/>
    </row>
    <row r="1794" spans="22:25">
      <c r="V1794" s="1370"/>
      <c r="Y1794" s="1370"/>
    </row>
    <row r="1795" spans="22:25">
      <c r="V1795" s="1370"/>
      <c r="Y1795" s="1370"/>
    </row>
    <row r="1796" spans="22:25">
      <c r="V1796" s="1370"/>
      <c r="Y1796" s="1370"/>
    </row>
    <row r="1797" spans="22:25">
      <c r="V1797" s="1370"/>
      <c r="Y1797" s="1370"/>
    </row>
    <row r="1798" spans="22:25">
      <c r="V1798" s="1370"/>
      <c r="Y1798" s="1370"/>
    </row>
    <row r="1799" spans="22:25">
      <c r="V1799" s="1370"/>
      <c r="Y1799" s="1370"/>
    </row>
    <row r="1800" spans="22:25">
      <c r="V1800" s="1370"/>
      <c r="Y1800" s="1370"/>
    </row>
    <row r="1801" spans="22:25">
      <c r="V1801" s="1370"/>
      <c r="Y1801" s="1370"/>
    </row>
    <row r="1802" spans="22:25">
      <c r="V1802" s="1370"/>
      <c r="Y1802" s="1370"/>
    </row>
    <row r="1803" spans="22:25">
      <c r="V1803" s="1370"/>
      <c r="Y1803" s="1370"/>
    </row>
    <row r="1804" spans="22:25">
      <c r="V1804" s="1370"/>
      <c r="Y1804" s="1370"/>
    </row>
    <row r="1805" spans="22:25">
      <c r="V1805" s="1370"/>
      <c r="Y1805" s="1370"/>
    </row>
    <row r="1806" spans="22:25">
      <c r="V1806" s="1370"/>
      <c r="Y1806" s="1370"/>
    </row>
    <row r="1807" spans="22:25">
      <c r="V1807" s="1370"/>
      <c r="Y1807" s="1370"/>
    </row>
    <row r="1808" spans="22:25">
      <c r="V1808" s="1370"/>
      <c r="Y1808" s="1370"/>
    </row>
    <row r="1809" spans="22:25">
      <c r="V1809" s="1370"/>
      <c r="Y1809" s="1370"/>
    </row>
    <row r="1810" spans="22:25">
      <c r="V1810" s="1370"/>
      <c r="Y1810" s="1370"/>
    </row>
    <row r="1811" spans="22:25">
      <c r="V1811" s="1370"/>
      <c r="Y1811" s="1370"/>
    </row>
    <row r="1812" spans="22:25">
      <c r="V1812" s="1370"/>
      <c r="Y1812" s="1370"/>
    </row>
    <row r="1813" spans="22:25">
      <c r="V1813" s="1370"/>
      <c r="Y1813" s="1370"/>
    </row>
    <row r="1814" spans="22:25">
      <c r="V1814" s="1370"/>
      <c r="Y1814" s="1370"/>
    </row>
    <row r="1815" spans="22:25">
      <c r="V1815" s="1370"/>
      <c r="Y1815" s="1370"/>
    </row>
    <row r="1816" spans="22:25">
      <c r="V1816" s="1370"/>
      <c r="Y1816" s="1370"/>
    </row>
    <row r="1817" spans="22:25">
      <c r="V1817" s="1370"/>
      <c r="Y1817" s="1370"/>
    </row>
    <row r="1818" spans="22:25">
      <c r="V1818" s="1370"/>
      <c r="Y1818" s="1370"/>
    </row>
    <row r="1819" spans="22:25">
      <c r="V1819" s="1370"/>
      <c r="Y1819" s="1370"/>
    </row>
    <row r="1820" spans="22:25">
      <c r="V1820" s="1370"/>
      <c r="Y1820" s="1370"/>
    </row>
    <row r="1821" spans="22:25">
      <c r="V1821" s="1370"/>
      <c r="Y1821" s="1370"/>
    </row>
    <row r="1822" spans="22:25">
      <c r="V1822" s="1370"/>
      <c r="Y1822" s="1370"/>
    </row>
    <row r="1823" spans="22:25">
      <c r="V1823" s="1370"/>
      <c r="Y1823" s="1370"/>
    </row>
    <row r="1824" spans="22:25">
      <c r="V1824" s="1370"/>
      <c r="Y1824" s="1370"/>
    </row>
    <row r="1825" spans="22:25">
      <c r="V1825" s="1370"/>
      <c r="Y1825" s="1370"/>
    </row>
    <row r="1826" spans="22:25">
      <c r="V1826" s="1370"/>
      <c r="Y1826" s="1370"/>
    </row>
    <row r="1827" spans="22:25">
      <c r="V1827" s="1370"/>
      <c r="Y1827" s="1370"/>
    </row>
    <row r="1828" spans="22:25">
      <c r="V1828" s="1370"/>
      <c r="Y1828" s="1370"/>
    </row>
    <row r="1829" spans="22:25">
      <c r="V1829" s="1370"/>
      <c r="Y1829" s="1370"/>
    </row>
    <row r="1830" spans="22:25">
      <c r="V1830" s="1370"/>
      <c r="Y1830" s="1370"/>
    </row>
    <row r="1831" spans="22:25">
      <c r="V1831" s="1370"/>
      <c r="Y1831" s="1370"/>
    </row>
    <row r="1832" spans="22:25">
      <c r="V1832" s="1370"/>
      <c r="Y1832" s="1370"/>
    </row>
    <row r="1833" spans="22:25">
      <c r="V1833" s="1370"/>
      <c r="Y1833" s="1370"/>
    </row>
    <row r="1834" spans="22:25">
      <c r="V1834" s="1370"/>
      <c r="Y1834" s="1370"/>
    </row>
    <row r="1835" spans="22:25">
      <c r="V1835" s="1370"/>
      <c r="Y1835" s="1370"/>
    </row>
    <row r="1836" spans="22:25">
      <c r="V1836" s="1370"/>
      <c r="Y1836" s="1370"/>
    </row>
    <row r="1837" spans="22:25">
      <c r="V1837" s="1370"/>
      <c r="Y1837" s="1370"/>
    </row>
    <row r="1838" spans="22:25">
      <c r="V1838" s="1370"/>
      <c r="Y1838" s="1370"/>
    </row>
    <row r="1839" spans="22:25">
      <c r="V1839" s="1370"/>
      <c r="Y1839" s="1370"/>
    </row>
    <row r="1840" spans="22:25">
      <c r="V1840" s="1370"/>
      <c r="Y1840" s="1370"/>
    </row>
    <row r="1841" spans="22:25">
      <c r="V1841" s="1370"/>
      <c r="Y1841" s="1370"/>
    </row>
    <row r="1842" spans="22:25">
      <c r="V1842" s="1370"/>
      <c r="Y1842" s="1370"/>
    </row>
    <row r="1843" spans="22:25">
      <c r="V1843" s="1370"/>
      <c r="Y1843" s="1370"/>
    </row>
    <row r="1844" spans="22:25">
      <c r="V1844" s="1370"/>
      <c r="Y1844" s="1370"/>
    </row>
    <row r="1845" spans="22:25">
      <c r="V1845" s="1370"/>
      <c r="Y1845" s="1370"/>
    </row>
    <row r="1846" spans="22:25">
      <c r="V1846" s="1370"/>
      <c r="Y1846" s="1370"/>
    </row>
    <row r="1847" spans="22:25">
      <c r="V1847" s="1370"/>
      <c r="Y1847" s="1370"/>
    </row>
    <row r="1848" spans="22:25">
      <c r="V1848" s="1370"/>
      <c r="Y1848" s="1370"/>
    </row>
    <row r="1849" spans="22:25">
      <c r="V1849" s="1370"/>
      <c r="Y1849" s="1370"/>
    </row>
    <row r="1850" spans="22:25">
      <c r="V1850" s="1370"/>
      <c r="Y1850" s="1370"/>
    </row>
    <row r="1851" spans="22:25">
      <c r="V1851" s="1370"/>
      <c r="Y1851" s="1370"/>
    </row>
    <row r="1852" spans="22:25">
      <c r="V1852" s="1370"/>
      <c r="Y1852" s="1370"/>
    </row>
    <row r="1853" spans="22:25">
      <c r="V1853" s="1370"/>
      <c r="Y1853" s="1370"/>
    </row>
    <row r="1854" spans="22:25">
      <c r="V1854" s="1370"/>
      <c r="Y1854" s="1370"/>
    </row>
    <row r="1855" spans="22:25">
      <c r="V1855" s="1370"/>
      <c r="Y1855" s="1370"/>
    </row>
    <row r="1856" spans="22:25">
      <c r="V1856" s="1370"/>
      <c r="Y1856" s="1370"/>
    </row>
    <row r="1857" spans="22:25">
      <c r="V1857" s="1370"/>
      <c r="Y1857" s="1370"/>
    </row>
    <row r="1858" spans="22:25">
      <c r="V1858" s="1370"/>
      <c r="Y1858" s="1370"/>
    </row>
    <row r="1859" spans="22:25">
      <c r="V1859" s="1370"/>
      <c r="Y1859" s="1370"/>
    </row>
    <row r="1860" spans="22:25">
      <c r="V1860" s="1370"/>
      <c r="Y1860" s="1370"/>
    </row>
    <row r="1861" spans="22:25">
      <c r="V1861" s="1370"/>
      <c r="Y1861" s="1370"/>
    </row>
    <row r="1862" spans="22:25">
      <c r="V1862" s="1370"/>
      <c r="Y1862" s="1370"/>
    </row>
    <row r="1863" spans="22:25">
      <c r="V1863" s="1370"/>
      <c r="Y1863" s="1370"/>
    </row>
    <row r="1864" spans="22:25">
      <c r="V1864" s="1370"/>
      <c r="Y1864" s="1370"/>
    </row>
    <row r="1865" spans="22:25">
      <c r="V1865" s="1370"/>
      <c r="Y1865" s="1370"/>
    </row>
    <row r="1866" spans="22:25">
      <c r="V1866" s="1370"/>
      <c r="Y1866" s="1370"/>
    </row>
    <row r="1867" spans="22:25">
      <c r="V1867" s="1370"/>
      <c r="Y1867" s="1370"/>
    </row>
    <row r="1868" spans="22:25">
      <c r="V1868" s="1370"/>
      <c r="Y1868" s="1370"/>
    </row>
    <row r="1869" spans="22:25">
      <c r="V1869" s="1370"/>
      <c r="Y1869" s="1370"/>
    </row>
    <row r="1870" spans="22:25">
      <c r="V1870" s="1370"/>
      <c r="Y1870" s="1370"/>
    </row>
    <row r="1871" spans="22:25">
      <c r="V1871" s="1370"/>
      <c r="Y1871" s="1370"/>
    </row>
    <row r="1872" spans="22:25">
      <c r="V1872" s="1370"/>
      <c r="Y1872" s="1370"/>
    </row>
    <row r="1873" spans="22:25">
      <c r="V1873" s="1370"/>
      <c r="Y1873" s="1370"/>
    </row>
    <row r="1874" spans="22:25">
      <c r="V1874" s="1370"/>
      <c r="Y1874" s="1370"/>
    </row>
    <row r="1875" spans="22:25">
      <c r="V1875" s="1370"/>
      <c r="Y1875" s="1370"/>
    </row>
    <row r="1876" spans="22:25">
      <c r="V1876" s="1370"/>
      <c r="Y1876" s="1370"/>
    </row>
    <row r="1877" spans="22:25">
      <c r="V1877" s="1370"/>
      <c r="Y1877" s="1370"/>
    </row>
    <row r="1878" spans="22:25">
      <c r="V1878" s="1370"/>
      <c r="Y1878" s="1370"/>
    </row>
    <row r="1879" spans="22:25">
      <c r="V1879" s="1370"/>
      <c r="Y1879" s="1370"/>
    </row>
    <row r="1880" spans="22:25">
      <c r="V1880" s="1370"/>
      <c r="Y1880" s="1370"/>
    </row>
    <row r="1881" spans="22:25">
      <c r="V1881" s="1370"/>
      <c r="Y1881" s="1370"/>
    </row>
    <row r="1882" spans="22:25">
      <c r="V1882" s="1370"/>
      <c r="Y1882" s="1370"/>
    </row>
    <row r="1883" spans="22:25">
      <c r="V1883" s="1370"/>
      <c r="Y1883" s="1370"/>
    </row>
    <row r="1884" spans="22:25">
      <c r="V1884" s="1370"/>
      <c r="Y1884" s="1370"/>
    </row>
    <row r="1885" spans="22:25">
      <c r="V1885" s="1370"/>
      <c r="Y1885" s="1370"/>
    </row>
    <row r="1886" spans="22:25">
      <c r="V1886" s="1370"/>
      <c r="Y1886" s="1370"/>
    </row>
    <row r="1887" spans="22:25">
      <c r="V1887" s="1370"/>
      <c r="Y1887" s="1370"/>
    </row>
    <row r="1888" spans="22:25">
      <c r="V1888" s="1370"/>
      <c r="Y1888" s="1370"/>
    </row>
    <row r="1889" spans="22:25">
      <c r="V1889" s="1370"/>
      <c r="Y1889" s="1370"/>
    </row>
    <row r="1890" spans="22:25">
      <c r="V1890" s="1370"/>
      <c r="Y1890" s="1370"/>
    </row>
    <row r="1891" spans="22:25">
      <c r="V1891" s="1370"/>
      <c r="Y1891" s="1370"/>
    </row>
    <row r="1892" spans="22:25">
      <c r="V1892" s="1370"/>
      <c r="Y1892" s="1370"/>
    </row>
    <row r="1893" spans="22:25">
      <c r="V1893" s="1370"/>
      <c r="Y1893" s="1370"/>
    </row>
    <row r="1894" spans="22:25">
      <c r="V1894" s="1370"/>
      <c r="Y1894" s="1370"/>
    </row>
    <row r="1895" spans="22:25">
      <c r="V1895" s="1370"/>
      <c r="Y1895" s="1370"/>
    </row>
    <row r="1896" spans="22:25">
      <c r="V1896" s="1370"/>
      <c r="Y1896" s="1370"/>
    </row>
    <row r="1897" spans="22:25">
      <c r="V1897" s="1370"/>
      <c r="Y1897" s="1370"/>
    </row>
    <row r="1898" spans="22:25">
      <c r="V1898" s="1370"/>
      <c r="Y1898" s="1370"/>
    </row>
    <row r="1899" spans="22:25">
      <c r="V1899" s="1370"/>
      <c r="Y1899" s="1370"/>
    </row>
    <row r="1900" spans="22:25">
      <c r="V1900" s="1370"/>
      <c r="Y1900" s="1370"/>
    </row>
    <row r="1901" spans="22:25">
      <c r="V1901" s="1370"/>
      <c r="Y1901" s="1370"/>
    </row>
    <row r="1902" spans="22:25">
      <c r="V1902" s="1370"/>
      <c r="Y1902" s="1370"/>
    </row>
    <row r="1903" spans="22:25">
      <c r="V1903" s="1370"/>
      <c r="Y1903" s="1370"/>
    </row>
    <row r="1904" spans="22:25">
      <c r="V1904" s="1370"/>
      <c r="Y1904" s="1370"/>
    </row>
    <row r="1905" spans="22:25">
      <c r="V1905" s="1370"/>
      <c r="Y1905" s="1370"/>
    </row>
    <row r="1906" spans="22:25">
      <c r="V1906" s="1370"/>
      <c r="Y1906" s="1370"/>
    </row>
    <row r="1907" spans="22:25">
      <c r="V1907" s="1370"/>
      <c r="Y1907" s="1370"/>
    </row>
    <row r="1908" spans="22:25">
      <c r="V1908" s="1370"/>
      <c r="Y1908" s="1370"/>
    </row>
    <row r="1909" spans="22:25">
      <c r="V1909" s="1370"/>
      <c r="Y1909" s="1370"/>
    </row>
    <row r="1910" spans="22:25">
      <c r="V1910" s="1370"/>
      <c r="Y1910" s="1370"/>
    </row>
    <row r="1911" spans="22:25">
      <c r="V1911" s="1370"/>
      <c r="Y1911" s="1370"/>
    </row>
    <row r="1912" spans="22:25">
      <c r="V1912" s="1370"/>
      <c r="Y1912" s="1370"/>
    </row>
    <row r="1913" spans="22:25">
      <c r="V1913" s="1370"/>
      <c r="Y1913" s="1370"/>
    </row>
    <row r="1914" spans="22:25">
      <c r="V1914" s="1370"/>
      <c r="Y1914" s="1370"/>
    </row>
    <row r="1915" spans="22:25">
      <c r="V1915" s="1370"/>
      <c r="Y1915" s="1370"/>
    </row>
    <row r="1916" spans="22:25">
      <c r="V1916" s="1370"/>
      <c r="Y1916" s="1370"/>
    </row>
    <row r="1917" spans="22:25">
      <c r="V1917" s="1370"/>
      <c r="Y1917" s="1370"/>
    </row>
    <row r="1918" spans="22:25">
      <c r="V1918" s="1370"/>
      <c r="Y1918" s="1370"/>
    </row>
    <row r="1919" spans="22:25">
      <c r="V1919" s="1370"/>
      <c r="Y1919" s="1370"/>
    </row>
    <row r="1920" spans="22:25">
      <c r="V1920" s="1370"/>
      <c r="Y1920" s="1370"/>
    </row>
    <row r="1921" spans="22:25">
      <c r="V1921" s="1370"/>
      <c r="Y1921" s="1370"/>
    </row>
    <row r="1922" spans="22:25">
      <c r="V1922" s="1370"/>
      <c r="Y1922" s="1370"/>
    </row>
    <row r="1923" spans="22:25">
      <c r="V1923" s="1370"/>
      <c r="Y1923" s="1370"/>
    </row>
    <row r="1924" spans="22:25">
      <c r="V1924" s="1370"/>
      <c r="Y1924" s="1370"/>
    </row>
    <row r="1925" spans="22:25">
      <c r="V1925" s="1370"/>
      <c r="Y1925" s="1370"/>
    </row>
    <row r="1926" spans="22:25">
      <c r="V1926" s="1370"/>
      <c r="Y1926" s="1370"/>
    </row>
    <row r="1927" spans="22:25">
      <c r="V1927" s="1370"/>
      <c r="Y1927" s="1370"/>
    </row>
    <row r="1928" spans="22:25">
      <c r="V1928" s="1370"/>
      <c r="Y1928" s="1370"/>
    </row>
    <row r="1929" spans="22:25">
      <c r="V1929" s="1370"/>
      <c r="Y1929" s="1370"/>
    </row>
    <row r="1930" spans="22:25">
      <c r="V1930" s="1370"/>
      <c r="Y1930" s="1370"/>
    </row>
    <row r="1931" spans="22:25">
      <c r="V1931" s="1370"/>
      <c r="Y1931" s="1370"/>
    </row>
    <row r="1932" spans="22:25">
      <c r="V1932" s="1370"/>
      <c r="Y1932" s="1370"/>
    </row>
    <row r="1933" spans="22:25">
      <c r="V1933" s="1370"/>
      <c r="Y1933" s="1370"/>
    </row>
    <row r="1934" spans="22:25">
      <c r="V1934" s="1370"/>
      <c r="Y1934" s="1370"/>
    </row>
    <row r="1935" spans="22:25">
      <c r="V1935" s="1370"/>
      <c r="Y1935" s="1370"/>
    </row>
    <row r="1936" spans="22:25">
      <c r="V1936" s="1370"/>
      <c r="Y1936" s="1370"/>
    </row>
    <row r="1937" spans="22:25">
      <c r="V1937" s="1370"/>
      <c r="Y1937" s="1370"/>
    </row>
    <row r="1938" spans="22:25">
      <c r="V1938" s="1370"/>
      <c r="Y1938" s="1370"/>
    </row>
    <row r="1939" spans="22:25">
      <c r="V1939" s="1370"/>
      <c r="Y1939" s="1370"/>
    </row>
    <row r="1940" spans="22:25">
      <c r="V1940" s="1370"/>
      <c r="Y1940" s="1370"/>
    </row>
    <row r="1941" spans="22:25">
      <c r="V1941" s="1370"/>
      <c r="Y1941" s="1370"/>
    </row>
    <row r="1942" spans="22:25">
      <c r="V1942" s="1370"/>
      <c r="Y1942" s="1370"/>
    </row>
    <row r="1943" spans="22:25">
      <c r="V1943" s="1370"/>
      <c r="Y1943" s="1370"/>
    </row>
    <row r="1944" spans="22:25">
      <c r="V1944" s="1370"/>
      <c r="Y1944" s="1370"/>
    </row>
    <row r="1945" spans="22:25">
      <c r="V1945" s="1370"/>
      <c r="Y1945" s="1370"/>
    </row>
    <row r="1946" spans="22:25">
      <c r="V1946" s="1370"/>
      <c r="Y1946" s="1370"/>
    </row>
    <row r="1947" spans="22:25">
      <c r="V1947" s="1370"/>
      <c r="Y1947" s="1370"/>
    </row>
    <row r="1948" spans="22:25">
      <c r="V1948" s="1370"/>
      <c r="Y1948" s="1370"/>
    </row>
    <row r="1949" spans="22:25">
      <c r="V1949" s="1370"/>
      <c r="Y1949" s="1370"/>
    </row>
    <row r="1950" spans="22:25">
      <c r="V1950" s="1370"/>
      <c r="Y1950" s="1370"/>
    </row>
    <row r="1951" spans="22:25">
      <c r="V1951" s="1370"/>
      <c r="Y1951" s="1370"/>
    </row>
    <row r="1952" spans="22:25">
      <c r="V1952" s="1370"/>
      <c r="Y1952" s="1370"/>
    </row>
    <row r="1953" spans="22:25">
      <c r="V1953" s="1370"/>
      <c r="Y1953" s="1370"/>
    </row>
    <row r="1954" spans="22:25">
      <c r="V1954" s="1370"/>
      <c r="Y1954" s="1370"/>
    </row>
    <row r="1955" spans="22:25">
      <c r="V1955" s="1370"/>
      <c r="Y1955" s="1370"/>
    </row>
    <row r="1956" spans="22:25">
      <c r="V1956" s="1370"/>
      <c r="Y1956" s="1370"/>
    </row>
    <row r="1957" spans="22:25">
      <c r="V1957" s="1370"/>
      <c r="Y1957" s="1370"/>
    </row>
    <row r="1958" spans="22:25">
      <c r="V1958" s="1370"/>
      <c r="Y1958" s="1370"/>
    </row>
    <row r="1959" spans="22:25">
      <c r="V1959" s="1370"/>
      <c r="Y1959" s="1370"/>
    </row>
    <row r="1960" spans="22:25">
      <c r="V1960" s="1370"/>
      <c r="Y1960" s="1370"/>
    </row>
    <row r="1961" spans="22:25">
      <c r="V1961" s="1370"/>
      <c r="Y1961" s="1370"/>
    </row>
    <row r="1962" spans="22:25">
      <c r="V1962" s="1370"/>
      <c r="Y1962" s="1370"/>
    </row>
    <row r="1963" spans="22:25">
      <c r="V1963" s="1370"/>
      <c r="Y1963" s="1370"/>
    </row>
    <row r="1964" spans="22:25">
      <c r="V1964" s="1370"/>
      <c r="Y1964" s="1370"/>
    </row>
    <row r="1965" spans="22:25">
      <c r="V1965" s="1370"/>
      <c r="Y1965" s="1370"/>
    </row>
    <row r="1966" spans="22:25">
      <c r="V1966" s="1370"/>
      <c r="Y1966" s="1370"/>
    </row>
    <row r="1967" spans="22:25">
      <c r="V1967" s="1370"/>
      <c r="Y1967" s="1370"/>
    </row>
    <row r="1968" spans="22:25">
      <c r="V1968" s="1370"/>
      <c r="Y1968" s="1370"/>
    </row>
    <row r="1969" spans="22:25">
      <c r="V1969" s="1370"/>
      <c r="Y1969" s="1370"/>
    </row>
    <row r="1970" spans="22:25">
      <c r="V1970" s="1370"/>
      <c r="Y1970" s="1370"/>
    </row>
    <row r="1971" spans="22:25">
      <c r="V1971" s="1370"/>
      <c r="Y1971" s="1370"/>
    </row>
    <row r="1972" spans="22:25">
      <c r="V1972" s="1370"/>
      <c r="Y1972" s="1370"/>
    </row>
    <row r="1973" spans="22:25">
      <c r="V1973" s="1370"/>
      <c r="Y1973" s="1370"/>
    </row>
    <row r="1974" spans="22:25">
      <c r="V1974" s="1370"/>
      <c r="Y1974" s="1370"/>
    </row>
    <row r="1975" spans="22:25">
      <c r="V1975" s="1370"/>
      <c r="Y1975" s="1370"/>
    </row>
    <row r="1976" spans="22:25">
      <c r="V1976" s="1370"/>
      <c r="Y1976" s="1370"/>
    </row>
    <row r="1977" spans="22:25">
      <c r="V1977" s="1370"/>
      <c r="Y1977" s="1370"/>
    </row>
    <row r="1978" spans="22:25">
      <c r="V1978" s="1370"/>
      <c r="Y1978" s="1370"/>
    </row>
    <row r="1979" spans="22:25">
      <c r="V1979" s="1370"/>
      <c r="Y1979" s="1370"/>
    </row>
    <row r="1980" spans="22:25">
      <c r="V1980" s="1370"/>
      <c r="Y1980" s="1370"/>
    </row>
    <row r="1981" spans="22:25">
      <c r="V1981" s="1370"/>
      <c r="Y1981" s="1370"/>
    </row>
    <row r="1982" spans="22:25">
      <c r="V1982" s="1370"/>
      <c r="Y1982" s="1370"/>
    </row>
    <row r="1983" spans="22:25">
      <c r="V1983" s="1370"/>
      <c r="Y1983" s="1370"/>
    </row>
    <row r="1984" spans="22:25">
      <c r="V1984" s="1370"/>
      <c r="Y1984" s="1370"/>
    </row>
    <row r="1985" spans="22:25">
      <c r="V1985" s="1370"/>
      <c r="Y1985" s="1370"/>
    </row>
    <row r="1986" spans="22:25">
      <c r="V1986" s="1370"/>
      <c r="Y1986" s="1370"/>
    </row>
    <row r="1987" spans="22:25">
      <c r="V1987" s="1370"/>
      <c r="Y1987" s="1370"/>
    </row>
    <row r="1988" spans="22:25">
      <c r="V1988" s="1370"/>
      <c r="Y1988" s="1370"/>
    </row>
    <row r="1989" spans="22:25">
      <c r="V1989" s="1370"/>
      <c r="Y1989" s="1370"/>
    </row>
    <row r="1990" spans="22:25">
      <c r="V1990" s="1370"/>
      <c r="Y1990" s="1370"/>
    </row>
    <row r="1991" spans="22:25">
      <c r="V1991" s="1370"/>
      <c r="Y1991" s="1370"/>
    </row>
    <row r="1992" spans="22:25">
      <c r="V1992" s="1370"/>
      <c r="Y1992" s="1370"/>
    </row>
    <row r="1993" spans="22:25">
      <c r="V1993" s="1370"/>
      <c r="Y1993" s="1370"/>
    </row>
    <row r="1994" spans="22:25">
      <c r="V1994" s="1370"/>
      <c r="Y1994" s="1370"/>
    </row>
    <row r="1995" spans="22:25">
      <c r="V1995" s="1370"/>
      <c r="Y1995" s="1370"/>
    </row>
    <row r="1996" spans="22:25">
      <c r="V1996" s="1370"/>
      <c r="Y1996" s="1370"/>
    </row>
    <row r="1997" spans="22:25">
      <c r="V1997" s="1370"/>
      <c r="Y1997" s="1370"/>
    </row>
    <row r="1998" spans="22:25">
      <c r="V1998" s="1370"/>
      <c r="Y1998" s="1370"/>
    </row>
    <row r="1999" spans="22:25">
      <c r="V1999" s="1370"/>
      <c r="Y1999" s="1370"/>
    </row>
    <row r="2000" spans="22:25">
      <c r="V2000" s="1370"/>
      <c r="Y2000" s="1370"/>
    </row>
    <row r="2001" spans="22:25">
      <c r="V2001" s="1370"/>
      <c r="Y2001" s="1370"/>
    </row>
    <row r="2002" spans="22:25">
      <c r="V2002" s="1370"/>
      <c r="Y2002" s="1370"/>
    </row>
    <row r="2003" spans="22:25">
      <c r="V2003" s="1370"/>
      <c r="Y2003" s="1370"/>
    </row>
    <row r="2004" spans="22:25">
      <c r="V2004" s="1370"/>
      <c r="Y2004" s="1370"/>
    </row>
    <row r="2005" spans="22:25">
      <c r="V2005" s="1370"/>
      <c r="Y2005" s="1370"/>
    </row>
    <row r="2006" spans="22:25">
      <c r="V2006" s="1370"/>
      <c r="Y2006" s="1370"/>
    </row>
    <row r="2007" spans="22:25">
      <c r="V2007" s="1370"/>
      <c r="Y2007" s="1370"/>
    </row>
    <row r="2008" spans="22:25">
      <c r="V2008" s="1370"/>
      <c r="Y2008" s="1370"/>
    </row>
    <row r="2009" spans="22:25">
      <c r="V2009" s="1370"/>
      <c r="Y2009" s="1370"/>
    </row>
    <row r="2010" spans="22:25">
      <c r="V2010" s="1370"/>
      <c r="Y2010" s="1370"/>
    </row>
    <row r="2011" spans="22:25">
      <c r="V2011" s="1370"/>
      <c r="Y2011" s="1370"/>
    </row>
    <row r="2012" spans="22:25">
      <c r="V2012" s="1370"/>
      <c r="Y2012" s="1370"/>
    </row>
    <row r="2013" spans="22:25">
      <c r="V2013" s="1370"/>
      <c r="Y2013" s="1370"/>
    </row>
    <row r="2014" spans="22:25">
      <c r="V2014" s="1370"/>
      <c r="Y2014" s="1370"/>
    </row>
    <row r="2015" spans="22:25">
      <c r="V2015" s="1370"/>
      <c r="Y2015" s="1370"/>
    </row>
    <row r="2016" spans="22:25">
      <c r="V2016" s="1370"/>
      <c r="Y2016" s="1370"/>
    </row>
    <row r="2017" spans="22:25">
      <c r="V2017" s="1370"/>
      <c r="Y2017" s="1370"/>
    </row>
    <row r="2018" spans="22:25">
      <c r="V2018" s="1370"/>
      <c r="Y2018" s="1370"/>
    </row>
    <row r="2019" spans="22:25">
      <c r="V2019" s="1370"/>
      <c r="Y2019" s="1370"/>
    </row>
    <row r="2020" spans="22:25">
      <c r="V2020" s="1370"/>
      <c r="Y2020" s="1370"/>
    </row>
    <row r="2021" spans="22:25">
      <c r="V2021" s="1370"/>
      <c r="Y2021" s="1370"/>
    </row>
    <row r="2022" spans="22:25">
      <c r="V2022" s="1370"/>
      <c r="Y2022" s="1370"/>
    </row>
    <row r="2023" spans="22:25">
      <c r="V2023" s="1370"/>
      <c r="Y2023" s="1370"/>
    </row>
    <row r="2024" spans="22:25">
      <c r="V2024" s="1370"/>
      <c r="Y2024" s="1370"/>
    </row>
    <row r="2025" spans="22:25">
      <c r="V2025" s="1370"/>
      <c r="Y2025" s="1370"/>
    </row>
    <row r="2026" spans="22:25">
      <c r="V2026" s="1370"/>
      <c r="Y2026" s="1370"/>
    </row>
    <row r="2027" spans="22:25">
      <c r="V2027" s="1370"/>
      <c r="Y2027" s="1370"/>
    </row>
    <row r="2028" spans="22:25">
      <c r="V2028" s="1370"/>
      <c r="Y2028" s="1370"/>
    </row>
    <row r="2029" spans="22:25">
      <c r="V2029" s="1370"/>
      <c r="Y2029" s="1370"/>
    </row>
    <row r="2030" spans="22:25">
      <c r="V2030" s="1370"/>
      <c r="Y2030" s="1370"/>
    </row>
    <row r="2031" spans="22:25">
      <c r="V2031" s="1370"/>
      <c r="Y2031" s="1370"/>
    </row>
    <row r="2032" spans="22:25">
      <c r="V2032" s="1370"/>
      <c r="Y2032" s="1370"/>
    </row>
    <row r="2033" spans="22:25">
      <c r="V2033" s="1370"/>
      <c r="Y2033" s="1370"/>
    </row>
    <row r="2034" spans="22:25">
      <c r="V2034" s="1370"/>
      <c r="Y2034" s="1370"/>
    </row>
    <row r="2035" spans="22:25">
      <c r="V2035" s="1370"/>
      <c r="Y2035" s="1370"/>
    </row>
    <row r="2036" spans="22:25">
      <c r="V2036" s="1370"/>
      <c r="Y2036" s="1370"/>
    </row>
    <row r="2037" spans="22:25">
      <c r="V2037" s="1370"/>
      <c r="Y2037" s="1370"/>
    </row>
    <row r="2038" spans="22:25">
      <c r="V2038" s="1370"/>
      <c r="Y2038" s="1370"/>
    </row>
    <row r="2039" spans="22:25">
      <c r="V2039" s="1370"/>
      <c r="Y2039" s="1370"/>
    </row>
    <row r="2040" spans="22:25">
      <c r="V2040" s="1370"/>
      <c r="Y2040" s="1370"/>
    </row>
    <row r="2041" spans="22:25">
      <c r="V2041" s="1370"/>
      <c r="Y2041" s="1370"/>
    </row>
    <row r="2042" spans="22:25">
      <c r="V2042" s="1370"/>
      <c r="Y2042" s="1370"/>
    </row>
    <row r="2043" spans="22:25">
      <c r="V2043" s="1370"/>
      <c r="Y2043" s="1370"/>
    </row>
    <row r="2044" spans="22:25">
      <c r="V2044" s="1370"/>
      <c r="Y2044" s="1370"/>
    </row>
    <row r="2045" spans="22:25">
      <c r="V2045" s="1370"/>
      <c r="Y2045" s="1370"/>
    </row>
    <row r="2046" spans="22:25">
      <c r="V2046" s="1370"/>
      <c r="Y2046" s="1370"/>
    </row>
    <row r="2047" spans="22:25">
      <c r="V2047" s="1370"/>
      <c r="Y2047" s="1370"/>
    </row>
    <row r="2048" spans="22:25">
      <c r="V2048" s="1370"/>
      <c r="Y2048" s="1370"/>
    </row>
    <row r="2049" spans="22:25">
      <c r="V2049" s="1370"/>
      <c r="Y2049" s="1370"/>
    </row>
    <row r="2050" spans="22:25">
      <c r="V2050" s="1370"/>
      <c r="Y2050" s="1370"/>
    </row>
    <row r="2051" spans="22:25">
      <c r="V2051" s="1370"/>
      <c r="Y2051" s="1370"/>
    </row>
    <row r="2052" spans="22:25">
      <c r="V2052" s="1370"/>
      <c r="Y2052" s="1370"/>
    </row>
    <row r="2053" spans="22:25">
      <c r="V2053" s="1370"/>
      <c r="Y2053" s="1370"/>
    </row>
    <row r="2054" spans="22:25">
      <c r="V2054" s="1370"/>
      <c r="Y2054" s="1370"/>
    </row>
    <row r="2055" spans="22:25">
      <c r="V2055" s="1370"/>
      <c r="Y2055" s="1370"/>
    </row>
    <row r="2056" spans="22:25">
      <c r="V2056" s="1370"/>
      <c r="Y2056" s="1370"/>
    </row>
    <row r="2057" spans="22:25">
      <c r="V2057" s="1370"/>
      <c r="Y2057" s="1370"/>
    </row>
    <row r="2058" spans="22:25">
      <c r="V2058" s="1370"/>
      <c r="Y2058" s="1370"/>
    </row>
    <row r="2059" spans="22:25">
      <c r="V2059" s="1370"/>
      <c r="Y2059" s="1370"/>
    </row>
    <row r="2060" spans="22:25">
      <c r="V2060" s="1370"/>
      <c r="Y2060" s="1370"/>
    </row>
    <row r="2061" spans="22:25">
      <c r="V2061" s="1370"/>
      <c r="Y2061" s="1370"/>
    </row>
    <row r="2062" spans="22:25">
      <c r="V2062" s="1370"/>
      <c r="Y2062" s="1370"/>
    </row>
    <row r="2063" spans="22:25">
      <c r="V2063" s="1370"/>
      <c r="Y2063" s="1370"/>
    </row>
    <row r="2064" spans="22:25">
      <c r="V2064" s="1370"/>
      <c r="Y2064" s="1370"/>
    </row>
    <row r="2065" spans="22:25">
      <c r="V2065" s="1370"/>
      <c r="Y2065" s="1370"/>
    </row>
    <row r="2066" spans="22:25">
      <c r="V2066" s="1370"/>
      <c r="Y2066" s="1370"/>
    </row>
    <row r="2067" spans="22:25">
      <c r="V2067" s="1370"/>
      <c r="Y2067" s="1370"/>
    </row>
    <row r="2068" spans="22:25">
      <c r="V2068" s="1370"/>
      <c r="Y2068" s="1370"/>
    </row>
    <row r="2069" spans="22:25">
      <c r="V2069" s="1370"/>
      <c r="Y2069" s="1370"/>
    </row>
    <row r="2070" spans="22:25">
      <c r="V2070" s="1370"/>
      <c r="Y2070" s="1370"/>
    </row>
    <row r="2071" spans="22:25">
      <c r="V2071" s="1370"/>
      <c r="Y2071" s="1370"/>
    </row>
    <row r="2072" spans="22:25">
      <c r="V2072" s="1370"/>
      <c r="Y2072" s="1370"/>
    </row>
    <row r="2073" spans="22:25">
      <c r="V2073" s="1370"/>
      <c r="Y2073" s="1370"/>
    </row>
    <row r="2074" spans="22:25">
      <c r="V2074" s="1370"/>
      <c r="Y2074" s="1370"/>
    </row>
    <row r="2075" spans="22:25">
      <c r="V2075" s="1370"/>
      <c r="Y2075" s="1370"/>
    </row>
    <row r="2076" spans="22:25">
      <c r="V2076" s="1370"/>
      <c r="Y2076" s="1370"/>
    </row>
    <row r="2077" spans="22:25">
      <c r="V2077" s="1370"/>
      <c r="Y2077" s="1370"/>
    </row>
    <row r="2078" spans="22:25">
      <c r="V2078" s="1370"/>
      <c r="Y2078" s="1370"/>
    </row>
    <row r="2079" spans="22:25">
      <c r="V2079" s="1370"/>
      <c r="Y2079" s="1370"/>
    </row>
    <row r="2080" spans="22:25">
      <c r="V2080" s="1370"/>
      <c r="Y2080" s="1370"/>
    </row>
    <row r="2081" spans="22:25">
      <c r="V2081" s="1370"/>
      <c r="Y2081" s="1370"/>
    </row>
    <row r="2082" spans="22:25">
      <c r="V2082" s="1370"/>
      <c r="Y2082" s="1370"/>
    </row>
    <row r="2083" spans="22:25">
      <c r="V2083" s="1370"/>
      <c r="Y2083" s="1370"/>
    </row>
    <row r="2084" spans="22:25">
      <c r="V2084" s="1370"/>
      <c r="Y2084" s="1370"/>
    </row>
    <row r="2085" spans="22:25">
      <c r="V2085" s="1370"/>
      <c r="Y2085" s="1370"/>
    </row>
    <row r="2086" spans="22:25">
      <c r="V2086" s="1370"/>
      <c r="Y2086" s="1370"/>
    </row>
    <row r="2087" spans="22:25">
      <c r="V2087" s="1370"/>
      <c r="Y2087" s="1370"/>
    </row>
    <row r="2088" spans="22:25">
      <c r="V2088" s="1370"/>
      <c r="Y2088" s="1370"/>
    </row>
    <row r="2089" spans="22:25">
      <c r="V2089" s="1370"/>
      <c r="Y2089" s="1370"/>
    </row>
    <row r="2090" spans="22:25">
      <c r="V2090" s="1370"/>
      <c r="Y2090" s="1370"/>
    </row>
    <row r="2091" spans="22:25">
      <c r="V2091" s="1370"/>
      <c r="Y2091" s="1370"/>
    </row>
    <row r="2092" spans="22:25">
      <c r="V2092" s="1370"/>
      <c r="Y2092" s="1370"/>
    </row>
    <row r="2093" spans="22:25">
      <c r="V2093" s="1370"/>
      <c r="Y2093" s="1370"/>
    </row>
    <row r="2094" spans="22:25">
      <c r="V2094" s="1370"/>
      <c r="Y2094" s="1370"/>
    </row>
    <row r="2095" spans="22:25">
      <c r="V2095" s="1370"/>
      <c r="Y2095" s="1370"/>
    </row>
    <row r="2096" spans="22:25">
      <c r="V2096" s="1370"/>
      <c r="Y2096" s="1370"/>
    </row>
    <row r="2097" spans="22:25">
      <c r="V2097" s="1370"/>
      <c r="Y2097" s="1370"/>
    </row>
    <row r="2098" spans="22:25">
      <c r="V2098" s="1370"/>
      <c r="Y2098" s="1370"/>
    </row>
    <row r="2099" spans="22:25">
      <c r="V2099" s="1370"/>
      <c r="Y2099" s="1370"/>
    </row>
    <row r="2100" spans="22:25">
      <c r="V2100" s="1370"/>
      <c r="Y2100" s="1370"/>
    </row>
    <row r="2101" spans="22:25">
      <c r="V2101" s="1370"/>
      <c r="Y2101" s="1370"/>
    </row>
    <row r="2102" spans="22:25">
      <c r="V2102" s="1370"/>
      <c r="Y2102" s="1370"/>
    </row>
    <row r="2103" spans="22:25">
      <c r="V2103" s="1370"/>
      <c r="Y2103" s="1370"/>
    </row>
    <row r="2104" spans="22:25">
      <c r="V2104" s="1370"/>
      <c r="Y2104" s="1370"/>
    </row>
    <row r="2105" spans="22:25">
      <c r="V2105" s="1370"/>
      <c r="Y2105" s="1370"/>
    </row>
    <row r="2106" spans="22:25">
      <c r="V2106" s="1370"/>
      <c r="Y2106" s="1370"/>
    </row>
    <row r="2107" spans="22:25">
      <c r="V2107" s="1370"/>
      <c r="Y2107" s="1370"/>
    </row>
    <row r="2108" spans="22:25">
      <c r="V2108" s="1370"/>
      <c r="Y2108" s="1370"/>
    </row>
    <row r="2109" spans="22:25">
      <c r="V2109" s="1370"/>
      <c r="Y2109" s="1370"/>
    </row>
    <row r="2110" spans="22:25">
      <c r="V2110" s="1370"/>
      <c r="Y2110" s="1370"/>
    </row>
    <row r="2111" spans="22:25">
      <c r="V2111" s="1370"/>
      <c r="Y2111" s="1370"/>
    </row>
    <row r="2112" spans="22:25">
      <c r="V2112" s="1370"/>
      <c r="Y2112" s="1370"/>
    </row>
    <row r="2113" spans="22:25">
      <c r="V2113" s="1370"/>
      <c r="Y2113" s="1370"/>
    </row>
    <row r="2114" spans="22:25">
      <c r="V2114" s="1370"/>
      <c r="Y2114" s="1370"/>
    </row>
    <row r="2115" spans="22:25">
      <c r="V2115" s="1370"/>
      <c r="Y2115" s="1370"/>
    </row>
    <row r="2116" spans="22:25">
      <c r="V2116" s="1370"/>
      <c r="Y2116" s="1370"/>
    </row>
    <row r="2117" spans="22:25">
      <c r="V2117" s="1370"/>
      <c r="Y2117" s="1370"/>
    </row>
    <row r="2118" spans="22:25">
      <c r="V2118" s="1370"/>
      <c r="Y2118" s="1370"/>
    </row>
    <row r="2119" spans="22:25">
      <c r="V2119" s="1370"/>
      <c r="Y2119" s="1370"/>
    </row>
    <row r="2120" spans="22:25">
      <c r="V2120" s="1370"/>
      <c r="Y2120" s="1370"/>
    </row>
    <row r="2121" spans="22:25">
      <c r="V2121" s="1370"/>
      <c r="Y2121" s="1370"/>
    </row>
    <row r="2122" spans="22:25">
      <c r="V2122" s="1370"/>
      <c r="Y2122" s="1370"/>
    </row>
    <row r="2123" spans="22:25">
      <c r="V2123" s="1370"/>
      <c r="Y2123" s="1370"/>
    </row>
    <row r="2124" spans="22:25">
      <c r="V2124" s="1370"/>
      <c r="Y2124" s="1370"/>
    </row>
    <row r="2125" spans="22:25">
      <c r="V2125" s="1370"/>
      <c r="Y2125" s="1370"/>
    </row>
    <row r="2126" spans="22:25">
      <c r="V2126" s="1370"/>
      <c r="Y2126" s="1370"/>
    </row>
    <row r="2127" spans="22:25">
      <c r="V2127" s="1370"/>
      <c r="Y2127" s="1370"/>
    </row>
    <row r="2128" spans="22:25">
      <c r="V2128" s="1370"/>
      <c r="Y2128" s="1370"/>
    </row>
    <row r="2129" spans="22:25">
      <c r="V2129" s="1370"/>
      <c r="Y2129" s="1370"/>
    </row>
    <row r="2130" spans="22:25">
      <c r="V2130" s="1370"/>
      <c r="Y2130" s="1370"/>
    </row>
    <row r="2131" spans="22:25">
      <c r="V2131" s="1370"/>
      <c r="Y2131" s="1370"/>
    </row>
    <row r="2132" spans="22:25">
      <c r="V2132" s="1370"/>
      <c r="Y2132" s="1370"/>
    </row>
    <row r="2133" spans="22:25">
      <c r="V2133" s="1370"/>
      <c r="Y2133" s="1370"/>
    </row>
    <row r="2134" spans="22:25">
      <c r="V2134" s="1370"/>
      <c r="Y2134" s="1370"/>
    </row>
    <row r="2135" spans="22:25">
      <c r="V2135" s="1370"/>
      <c r="Y2135" s="1370"/>
    </row>
    <row r="2136" spans="22:25">
      <c r="V2136" s="1370"/>
      <c r="Y2136" s="1370"/>
    </row>
    <row r="2137" spans="22:25">
      <c r="V2137" s="1370"/>
      <c r="Y2137" s="1370"/>
    </row>
    <row r="2138" spans="22:25">
      <c r="V2138" s="1370"/>
      <c r="Y2138" s="1370"/>
    </row>
    <row r="2139" spans="22:25">
      <c r="V2139" s="1370"/>
      <c r="Y2139" s="1370"/>
    </row>
    <row r="2140" spans="22:25">
      <c r="V2140" s="1370"/>
      <c r="Y2140" s="1370"/>
    </row>
    <row r="2141" spans="22:25">
      <c r="V2141" s="1370"/>
      <c r="Y2141" s="1370"/>
    </row>
    <row r="2142" spans="22:25">
      <c r="V2142" s="1370"/>
      <c r="Y2142" s="1370"/>
    </row>
    <row r="2143" spans="22:25">
      <c r="V2143" s="1370"/>
      <c r="Y2143" s="1370"/>
    </row>
    <row r="2144" spans="22:25">
      <c r="V2144" s="1370"/>
      <c r="Y2144" s="1370"/>
    </row>
    <row r="2145" spans="22:25">
      <c r="V2145" s="1370"/>
      <c r="Y2145" s="1370"/>
    </row>
    <row r="2146" spans="22:25">
      <c r="V2146" s="1370"/>
      <c r="Y2146" s="1370"/>
    </row>
    <row r="2147" spans="22:25">
      <c r="V2147" s="1370"/>
      <c r="Y2147" s="1370"/>
    </row>
    <row r="2148" spans="22:25">
      <c r="V2148" s="1370"/>
      <c r="Y2148" s="1370"/>
    </row>
    <row r="2149" spans="22:25">
      <c r="V2149" s="1370"/>
      <c r="Y2149" s="1370"/>
    </row>
    <row r="2150" spans="22:25">
      <c r="V2150" s="1370"/>
      <c r="Y2150" s="1370"/>
    </row>
    <row r="2151" spans="22:25">
      <c r="V2151" s="1370"/>
      <c r="Y2151" s="1370"/>
    </row>
    <row r="2152" spans="22:25">
      <c r="V2152" s="1370"/>
      <c r="Y2152" s="1370"/>
    </row>
    <row r="2153" spans="22:25">
      <c r="V2153" s="1370"/>
      <c r="Y2153" s="1370"/>
    </row>
    <row r="2154" spans="22:25">
      <c r="V2154" s="1370"/>
      <c r="Y2154" s="1370"/>
    </row>
    <row r="2155" spans="22:25">
      <c r="V2155" s="1370"/>
      <c r="Y2155" s="1370"/>
    </row>
    <row r="2156" spans="22:25">
      <c r="V2156" s="1370"/>
      <c r="Y2156" s="1370"/>
    </row>
    <row r="2157" spans="22:25">
      <c r="V2157" s="1370"/>
      <c r="Y2157" s="1370"/>
    </row>
    <row r="2158" spans="22:25">
      <c r="V2158" s="1370"/>
      <c r="Y2158" s="1370"/>
    </row>
    <row r="2159" spans="22:25">
      <c r="V2159" s="1370"/>
      <c r="Y2159" s="1370"/>
    </row>
    <row r="2160" spans="22:25">
      <c r="V2160" s="1370"/>
      <c r="Y2160" s="1370"/>
    </row>
    <row r="2161" spans="22:25">
      <c r="V2161" s="1370"/>
      <c r="Y2161" s="1370"/>
    </row>
    <row r="2162" spans="22:25">
      <c r="V2162" s="1370"/>
      <c r="Y2162" s="1370"/>
    </row>
    <row r="2163" spans="22:25">
      <c r="V2163" s="1370"/>
      <c r="Y2163" s="1370"/>
    </row>
    <row r="2164" spans="22:25">
      <c r="V2164" s="1370"/>
      <c r="Y2164" s="1370"/>
    </row>
    <row r="2165" spans="22:25">
      <c r="V2165" s="1370"/>
      <c r="Y2165" s="1370"/>
    </row>
    <row r="2166" spans="22:25">
      <c r="V2166" s="1370"/>
      <c r="Y2166" s="1370"/>
    </row>
    <row r="2167" spans="22:25">
      <c r="V2167" s="1370"/>
      <c r="Y2167" s="1370"/>
    </row>
    <row r="2168" spans="22:25">
      <c r="V2168" s="1370"/>
      <c r="Y2168" s="1370"/>
    </row>
    <row r="2169" spans="22:25">
      <c r="V2169" s="1370"/>
      <c r="Y2169" s="1370"/>
    </row>
    <row r="2170" spans="22:25">
      <c r="V2170" s="1370"/>
      <c r="Y2170" s="1370"/>
    </row>
    <row r="2171" spans="22:25">
      <c r="V2171" s="1370"/>
      <c r="Y2171" s="1370"/>
    </row>
    <row r="2172" spans="22:25">
      <c r="V2172" s="1370"/>
      <c r="Y2172" s="1370"/>
    </row>
    <row r="2173" spans="22:25">
      <c r="V2173" s="1370"/>
      <c r="Y2173" s="1370"/>
    </row>
    <row r="2174" spans="22:25">
      <c r="V2174" s="1370"/>
      <c r="Y2174" s="1370"/>
    </row>
    <row r="2175" spans="22:25">
      <c r="V2175" s="1370"/>
      <c r="Y2175" s="1370"/>
    </row>
    <row r="2176" spans="22:25">
      <c r="V2176" s="1370"/>
      <c r="Y2176" s="1370"/>
    </row>
    <row r="2177" spans="22:25">
      <c r="V2177" s="1370"/>
      <c r="Y2177" s="1370"/>
    </row>
    <row r="2178" spans="22:25">
      <c r="V2178" s="1370"/>
      <c r="Y2178" s="1370"/>
    </row>
    <row r="2179" spans="22:25">
      <c r="V2179" s="1370"/>
      <c r="Y2179" s="1370"/>
    </row>
    <row r="2180" spans="22:25">
      <c r="V2180" s="1370"/>
      <c r="Y2180" s="1370"/>
    </row>
    <row r="2181" spans="22:25">
      <c r="V2181" s="1370"/>
      <c r="Y2181" s="1370"/>
    </row>
    <row r="2182" spans="22:25">
      <c r="V2182" s="1370"/>
      <c r="Y2182" s="1370"/>
    </row>
    <row r="2183" spans="22:25">
      <c r="V2183" s="1370"/>
      <c r="Y2183" s="1370"/>
    </row>
    <row r="2184" spans="22:25">
      <c r="V2184" s="1370"/>
      <c r="Y2184" s="1370"/>
    </row>
    <row r="2185" spans="22:25">
      <c r="V2185" s="1370"/>
      <c r="Y2185" s="1370"/>
    </row>
    <row r="2186" spans="22:25">
      <c r="V2186" s="1370"/>
      <c r="Y2186" s="1370"/>
    </row>
    <row r="2187" spans="22:25">
      <c r="V2187" s="1370"/>
      <c r="Y2187" s="1370"/>
    </row>
    <row r="2188" spans="22:25">
      <c r="V2188" s="1370"/>
      <c r="Y2188" s="1370"/>
    </row>
    <row r="2189" spans="22:25">
      <c r="V2189" s="1370"/>
      <c r="Y2189" s="1370"/>
    </row>
    <row r="2190" spans="22:25">
      <c r="V2190" s="1370"/>
      <c r="Y2190" s="1370"/>
    </row>
    <row r="2191" spans="22:25">
      <c r="V2191" s="1370"/>
      <c r="Y2191" s="1370"/>
    </row>
    <row r="2192" spans="22:25">
      <c r="V2192" s="1370"/>
      <c r="Y2192" s="1370"/>
    </row>
    <row r="2193" spans="22:25">
      <c r="V2193" s="1370"/>
      <c r="Y2193" s="1370"/>
    </row>
    <row r="2194" spans="22:25">
      <c r="V2194" s="1370"/>
      <c r="Y2194" s="1370"/>
    </row>
    <row r="2195" spans="22:25">
      <c r="V2195" s="1370"/>
      <c r="Y2195" s="1370"/>
    </row>
    <row r="2196" spans="22:25">
      <c r="V2196" s="1370"/>
      <c r="Y2196" s="1370"/>
    </row>
    <row r="2197" spans="22:25">
      <c r="V2197" s="1370"/>
      <c r="Y2197" s="1370"/>
    </row>
    <row r="2198" spans="22:25">
      <c r="V2198" s="1370"/>
      <c r="Y2198" s="1370"/>
    </row>
    <row r="2199" spans="22:25">
      <c r="V2199" s="1370"/>
      <c r="Y2199" s="1370"/>
    </row>
    <row r="2200" spans="22:25">
      <c r="V2200" s="1370"/>
      <c r="Y2200" s="1370"/>
    </row>
    <row r="2201" spans="22:25">
      <c r="V2201" s="1370"/>
      <c r="Y2201" s="1370"/>
    </row>
    <row r="2202" spans="22:25">
      <c r="V2202" s="1370"/>
      <c r="Y2202" s="1370"/>
    </row>
    <row r="2203" spans="22:25">
      <c r="V2203" s="1370"/>
      <c r="Y2203" s="1370"/>
    </row>
    <row r="2204" spans="22:25">
      <c r="V2204" s="1370"/>
      <c r="Y2204" s="1370"/>
    </row>
    <row r="2205" spans="22:25">
      <c r="V2205" s="1370"/>
      <c r="Y2205" s="1370"/>
    </row>
    <row r="2206" spans="22:25">
      <c r="V2206" s="1370"/>
      <c r="Y2206" s="1370"/>
    </row>
    <row r="2207" spans="22:25">
      <c r="V2207" s="1370"/>
      <c r="Y2207" s="1370"/>
    </row>
    <row r="2208" spans="22:25">
      <c r="V2208" s="1370"/>
      <c r="Y2208" s="1370"/>
    </row>
    <row r="2209" spans="22:25">
      <c r="V2209" s="1370"/>
      <c r="Y2209" s="1370"/>
    </row>
    <row r="2210" spans="22:25">
      <c r="V2210" s="1370"/>
      <c r="Y2210" s="1370"/>
    </row>
    <row r="2211" spans="22:25">
      <c r="V2211" s="1370"/>
      <c r="Y2211" s="1370"/>
    </row>
    <row r="2212" spans="22:25">
      <c r="V2212" s="1370"/>
      <c r="Y2212" s="1370"/>
    </row>
    <row r="2213" spans="22:25">
      <c r="V2213" s="1370"/>
      <c r="Y2213" s="1370"/>
    </row>
    <row r="2214" spans="22:25">
      <c r="V2214" s="1370"/>
      <c r="Y2214" s="1370"/>
    </row>
    <row r="2215" spans="22:25">
      <c r="V2215" s="1370"/>
      <c r="Y2215" s="1370"/>
    </row>
    <row r="2216" spans="22:25">
      <c r="V2216" s="1370"/>
      <c r="Y2216" s="1370"/>
    </row>
    <row r="2217" spans="22:25">
      <c r="V2217" s="1370"/>
      <c r="Y2217" s="1370"/>
    </row>
    <row r="2218" spans="22:25">
      <c r="V2218" s="1370"/>
      <c r="Y2218" s="1370"/>
    </row>
    <row r="2219" spans="22:25">
      <c r="V2219" s="1370"/>
      <c r="Y2219" s="1370"/>
    </row>
    <row r="2220" spans="22:25">
      <c r="V2220" s="1370"/>
      <c r="Y2220" s="1370"/>
    </row>
    <row r="2221" spans="22:25">
      <c r="V2221" s="1370"/>
      <c r="Y2221" s="1370"/>
    </row>
    <row r="2222" spans="22:25">
      <c r="V2222" s="1370"/>
      <c r="Y2222" s="1370"/>
    </row>
    <row r="2223" spans="22:25">
      <c r="V2223" s="1370"/>
      <c r="Y2223" s="1370"/>
    </row>
    <row r="2224" spans="22:25">
      <c r="V2224" s="1370"/>
      <c r="Y2224" s="1370"/>
    </row>
    <row r="2225" spans="22:25">
      <c r="V2225" s="1370"/>
      <c r="Y2225" s="1370"/>
    </row>
    <row r="2226" spans="22:25">
      <c r="V2226" s="1370"/>
      <c r="Y2226" s="1370"/>
    </row>
    <row r="2227" spans="22:25">
      <c r="V2227" s="1370"/>
      <c r="Y2227" s="1370"/>
    </row>
    <row r="2228" spans="22:25">
      <c r="V2228" s="1370"/>
      <c r="Y2228" s="1370"/>
    </row>
    <row r="2229" spans="22:25">
      <c r="V2229" s="1370"/>
      <c r="Y2229" s="1370"/>
    </row>
    <row r="2230" spans="22:25">
      <c r="V2230" s="1370"/>
      <c r="Y2230" s="1370"/>
    </row>
    <row r="2231" spans="22:25">
      <c r="V2231" s="1370"/>
      <c r="Y2231" s="1370"/>
    </row>
    <row r="2232" spans="22:25">
      <c r="V2232" s="1370"/>
      <c r="Y2232" s="1370"/>
    </row>
    <row r="2233" spans="22:25">
      <c r="V2233" s="1370"/>
      <c r="Y2233" s="1370"/>
    </row>
    <row r="2234" spans="22:25">
      <c r="V2234" s="1370"/>
      <c r="Y2234" s="1370"/>
    </row>
    <row r="2235" spans="22:25">
      <c r="V2235" s="1370"/>
      <c r="Y2235" s="1370"/>
    </row>
    <row r="2236" spans="22:25">
      <c r="V2236" s="1370"/>
      <c r="Y2236" s="1370"/>
    </row>
    <row r="2237" spans="22:25">
      <c r="V2237" s="1370"/>
      <c r="Y2237" s="1370"/>
    </row>
    <row r="2238" spans="22:25">
      <c r="V2238" s="1370"/>
      <c r="Y2238" s="1370"/>
    </row>
    <row r="2239" spans="22:25">
      <c r="V2239" s="1370"/>
      <c r="Y2239" s="1370"/>
    </row>
    <row r="2240" spans="22:25">
      <c r="V2240" s="1370"/>
      <c r="Y2240" s="1370"/>
    </row>
    <row r="2241" spans="22:25">
      <c r="V2241" s="1370"/>
      <c r="Y2241" s="1370"/>
    </row>
    <row r="2242" spans="22:25">
      <c r="V2242" s="1370"/>
      <c r="Y2242" s="1370"/>
    </row>
    <row r="2243" spans="22:25">
      <c r="V2243" s="1370"/>
      <c r="Y2243" s="1370"/>
    </row>
    <row r="2244" spans="22:25">
      <c r="V2244" s="1370"/>
      <c r="Y2244" s="1370"/>
    </row>
    <row r="2245" spans="22:25">
      <c r="V2245" s="1370"/>
      <c r="Y2245" s="1370"/>
    </row>
    <row r="2246" spans="22:25">
      <c r="V2246" s="1370"/>
      <c r="Y2246" s="1370"/>
    </row>
    <row r="2247" spans="22:25">
      <c r="V2247" s="1370"/>
      <c r="Y2247" s="1370"/>
    </row>
    <row r="2248" spans="22:25">
      <c r="V2248" s="1370"/>
      <c r="Y2248" s="1370"/>
    </row>
    <row r="2249" spans="22:25">
      <c r="V2249" s="1370"/>
      <c r="Y2249" s="1370"/>
    </row>
    <row r="2250" spans="22:25">
      <c r="V2250" s="1370"/>
      <c r="Y2250" s="1370"/>
    </row>
    <row r="2251" spans="22:25">
      <c r="V2251" s="1370"/>
      <c r="Y2251" s="1370"/>
    </row>
    <row r="2252" spans="22:25">
      <c r="V2252" s="1370"/>
      <c r="Y2252" s="1370"/>
    </row>
    <row r="2253" spans="22:25">
      <c r="V2253" s="1370"/>
      <c r="Y2253" s="1370"/>
    </row>
    <row r="2254" spans="22:25">
      <c r="V2254" s="1370"/>
      <c r="Y2254" s="1370"/>
    </row>
    <row r="2255" spans="22:25">
      <c r="V2255" s="1370"/>
      <c r="Y2255" s="1370"/>
    </row>
    <row r="2256" spans="22:25">
      <c r="V2256" s="1370"/>
      <c r="Y2256" s="1370"/>
    </row>
    <row r="2257" spans="22:25">
      <c r="V2257" s="1370"/>
      <c r="Y2257" s="1370"/>
    </row>
    <row r="2258" spans="22:25">
      <c r="V2258" s="1370"/>
      <c r="Y2258" s="1370"/>
    </row>
    <row r="2259" spans="22:25">
      <c r="V2259" s="1370"/>
      <c r="Y2259" s="1370"/>
    </row>
    <row r="2260" spans="22:25">
      <c r="V2260" s="1370"/>
      <c r="Y2260" s="1370"/>
    </row>
    <row r="2261" spans="22:25">
      <c r="V2261" s="1370"/>
      <c r="Y2261" s="1370"/>
    </row>
    <row r="2262" spans="22:25">
      <c r="V2262" s="1370"/>
      <c r="Y2262" s="1370"/>
    </row>
    <row r="2263" spans="22:25">
      <c r="V2263" s="1370"/>
      <c r="Y2263" s="1370"/>
    </row>
    <row r="2264" spans="22:25">
      <c r="V2264" s="1370"/>
      <c r="Y2264" s="1370"/>
    </row>
    <row r="2265" spans="22:25">
      <c r="V2265" s="1370"/>
      <c r="Y2265" s="1370"/>
    </row>
    <row r="2266" spans="22:25">
      <c r="V2266" s="1370"/>
      <c r="Y2266" s="1370"/>
    </row>
    <row r="2267" spans="22:25">
      <c r="V2267" s="1370"/>
      <c r="Y2267" s="1370"/>
    </row>
    <row r="2268" spans="22:25">
      <c r="V2268" s="1370"/>
      <c r="Y2268" s="1370"/>
    </row>
    <row r="2269" spans="22:25">
      <c r="V2269" s="1370"/>
      <c r="Y2269" s="1370"/>
    </row>
    <row r="2270" spans="22:25">
      <c r="V2270" s="1370"/>
      <c r="Y2270" s="1370"/>
    </row>
    <row r="2271" spans="22:25">
      <c r="V2271" s="1370"/>
      <c r="Y2271" s="1370"/>
    </row>
    <row r="2272" spans="22:25">
      <c r="V2272" s="1370"/>
      <c r="Y2272" s="1370"/>
    </row>
    <row r="2273" spans="22:25">
      <c r="V2273" s="1370"/>
      <c r="Y2273" s="1370"/>
    </row>
    <row r="2274" spans="22:25">
      <c r="V2274" s="1370"/>
      <c r="Y2274" s="1370"/>
    </row>
    <row r="2275" spans="22:25">
      <c r="V2275" s="1370"/>
      <c r="Y2275" s="1370"/>
    </row>
    <row r="2276" spans="22:25">
      <c r="V2276" s="1370"/>
      <c r="Y2276" s="1370"/>
    </row>
    <row r="2277" spans="22:25">
      <c r="V2277" s="1370"/>
      <c r="Y2277" s="1370"/>
    </row>
    <row r="2278" spans="22:25">
      <c r="V2278" s="1370"/>
      <c r="Y2278" s="1370"/>
    </row>
    <row r="2279" spans="22:25">
      <c r="V2279" s="1370"/>
      <c r="Y2279" s="1370"/>
    </row>
    <row r="2280" spans="22:25">
      <c r="V2280" s="1370"/>
      <c r="Y2280" s="1370"/>
    </row>
    <row r="2281" spans="22:25">
      <c r="V2281" s="1370"/>
      <c r="Y2281" s="1370"/>
    </row>
    <row r="2282" spans="22:25">
      <c r="V2282" s="1370"/>
      <c r="Y2282" s="1370"/>
    </row>
    <row r="2283" spans="22:25">
      <c r="V2283" s="1370"/>
      <c r="Y2283" s="1370"/>
    </row>
    <row r="2284" spans="22:25">
      <c r="V2284" s="1370"/>
      <c r="Y2284" s="1370"/>
    </row>
    <row r="2285" spans="22:25">
      <c r="V2285" s="1370"/>
      <c r="Y2285" s="1370"/>
    </row>
    <row r="2286" spans="22:25">
      <c r="V2286" s="1370"/>
      <c r="Y2286" s="1370"/>
    </row>
    <row r="2287" spans="22:25">
      <c r="V2287" s="1370"/>
      <c r="Y2287" s="1370"/>
    </row>
    <row r="2288" spans="22:25">
      <c r="V2288" s="1370"/>
      <c r="Y2288" s="1370"/>
    </row>
    <row r="2289" spans="22:25">
      <c r="V2289" s="1370"/>
      <c r="Y2289" s="1370"/>
    </row>
    <row r="2290" spans="22:25">
      <c r="V2290" s="1370"/>
      <c r="Y2290" s="1370"/>
    </row>
    <row r="2291" spans="22:25">
      <c r="V2291" s="1370"/>
      <c r="Y2291" s="1370"/>
    </row>
    <row r="2292" spans="22:25">
      <c r="V2292" s="1370"/>
      <c r="Y2292" s="1370"/>
    </row>
    <row r="2293" spans="22:25">
      <c r="V2293" s="1370"/>
      <c r="Y2293" s="1370"/>
    </row>
    <row r="2294" spans="22:25">
      <c r="V2294" s="1370"/>
      <c r="Y2294" s="1370"/>
    </row>
    <row r="2295" spans="22:25">
      <c r="V2295" s="1370"/>
      <c r="Y2295" s="1370"/>
    </row>
    <row r="2296" spans="22:25">
      <c r="V2296" s="1370"/>
      <c r="Y2296" s="1370"/>
    </row>
    <row r="2297" spans="22:25">
      <c r="V2297" s="1370"/>
      <c r="Y2297" s="1370"/>
    </row>
    <row r="2298" spans="22:25">
      <c r="V2298" s="1370"/>
      <c r="Y2298" s="1370"/>
    </row>
    <row r="2299" spans="22:25">
      <c r="V2299" s="1370"/>
      <c r="Y2299" s="1370"/>
    </row>
    <row r="2300" spans="22:25">
      <c r="V2300" s="1370"/>
      <c r="Y2300" s="1370"/>
    </row>
    <row r="2301" spans="22:25">
      <c r="V2301" s="1370"/>
      <c r="Y2301" s="1370"/>
    </row>
    <row r="2302" spans="22:25">
      <c r="V2302" s="1370"/>
      <c r="Y2302" s="1370"/>
    </row>
    <row r="2303" spans="22:25">
      <c r="V2303" s="1370"/>
      <c r="Y2303" s="1370"/>
    </row>
    <row r="2304" spans="22:25">
      <c r="V2304" s="1370"/>
      <c r="Y2304" s="1370"/>
    </row>
    <row r="2305" spans="22:25">
      <c r="V2305" s="1370"/>
      <c r="Y2305" s="1370"/>
    </row>
    <row r="2306" spans="22:25">
      <c r="V2306" s="1370"/>
      <c r="Y2306" s="1370"/>
    </row>
    <row r="2307" spans="22:25">
      <c r="V2307" s="1370"/>
      <c r="Y2307" s="1370"/>
    </row>
    <row r="2308" spans="22:25">
      <c r="V2308" s="1370"/>
      <c r="Y2308" s="1370"/>
    </row>
    <row r="2309" spans="22:25">
      <c r="V2309" s="1370"/>
      <c r="Y2309" s="1370"/>
    </row>
    <row r="2310" spans="22:25">
      <c r="V2310" s="1370"/>
      <c r="Y2310" s="1370"/>
    </row>
    <row r="2311" spans="22:25">
      <c r="V2311" s="1370"/>
      <c r="Y2311" s="1370"/>
    </row>
    <row r="2312" spans="22:25">
      <c r="V2312" s="1370"/>
      <c r="Y2312" s="1370"/>
    </row>
    <row r="2313" spans="22:25">
      <c r="V2313" s="1370"/>
      <c r="Y2313" s="1370"/>
    </row>
    <row r="2314" spans="22:25">
      <c r="V2314" s="1370"/>
      <c r="Y2314" s="1370"/>
    </row>
    <row r="2315" spans="22:25">
      <c r="V2315" s="1370"/>
      <c r="Y2315" s="1370"/>
    </row>
    <row r="2316" spans="22:25">
      <c r="V2316" s="1370"/>
      <c r="Y2316" s="1370"/>
    </row>
    <row r="2317" spans="22:25">
      <c r="V2317" s="1370"/>
      <c r="Y2317" s="1370"/>
    </row>
    <row r="2318" spans="22:25">
      <c r="V2318" s="1370"/>
      <c r="Y2318" s="1370"/>
    </row>
    <row r="2319" spans="22:25">
      <c r="V2319" s="1370"/>
      <c r="Y2319" s="1370"/>
    </row>
    <row r="2320" spans="22:25">
      <c r="V2320" s="1370"/>
      <c r="Y2320" s="1370"/>
    </row>
    <row r="2321" spans="22:25">
      <c r="V2321" s="1370"/>
      <c r="Y2321" s="1370"/>
    </row>
    <row r="2322" spans="22:25">
      <c r="V2322" s="1370"/>
      <c r="Y2322" s="1370"/>
    </row>
    <row r="2323" spans="22:25">
      <c r="V2323" s="1370"/>
      <c r="Y2323" s="1370"/>
    </row>
    <row r="2324" spans="22:25">
      <c r="V2324" s="1370"/>
      <c r="Y2324" s="1370"/>
    </row>
    <row r="2325" spans="22:25">
      <c r="V2325" s="1370"/>
      <c r="Y2325" s="1370"/>
    </row>
    <row r="2326" spans="22:25">
      <c r="V2326" s="1370"/>
      <c r="Y2326" s="1370"/>
    </row>
    <row r="2327" spans="22:25">
      <c r="V2327" s="1370"/>
      <c r="Y2327" s="1370"/>
    </row>
    <row r="2328" spans="22:25">
      <c r="V2328" s="1370"/>
      <c r="Y2328" s="1370"/>
    </row>
    <row r="2329" spans="22:25">
      <c r="V2329" s="1370"/>
      <c r="Y2329" s="1370"/>
    </row>
    <row r="2330" spans="22:25">
      <c r="V2330" s="1370"/>
      <c r="Y2330" s="1370"/>
    </row>
    <row r="2331" spans="22:25">
      <c r="V2331" s="1370"/>
      <c r="Y2331" s="1370"/>
    </row>
    <row r="2332" spans="22:25">
      <c r="V2332" s="1370"/>
      <c r="Y2332" s="1370"/>
    </row>
    <row r="2333" spans="22:25">
      <c r="V2333" s="1370"/>
      <c r="Y2333" s="1370"/>
    </row>
    <row r="2334" spans="22:25">
      <c r="V2334" s="1370"/>
      <c r="Y2334" s="1370"/>
    </row>
    <row r="2335" spans="22:25">
      <c r="V2335" s="1370"/>
      <c r="Y2335" s="1370"/>
    </row>
    <row r="2336" spans="22:25">
      <c r="V2336" s="1370"/>
      <c r="Y2336" s="1370"/>
    </row>
    <row r="2337" spans="22:25">
      <c r="V2337" s="1370"/>
      <c r="Y2337" s="1370"/>
    </row>
    <row r="2338" spans="22:25">
      <c r="V2338" s="1370"/>
      <c r="Y2338" s="1370"/>
    </row>
    <row r="2339" spans="22:25">
      <c r="V2339" s="1370"/>
      <c r="Y2339" s="1370"/>
    </row>
    <row r="2340" spans="22:25">
      <c r="V2340" s="1370"/>
      <c r="Y2340" s="1370"/>
    </row>
    <row r="2341" spans="22:25">
      <c r="V2341" s="1370"/>
      <c r="Y2341" s="1370"/>
    </row>
    <row r="2342" spans="22:25">
      <c r="V2342" s="1370"/>
      <c r="Y2342" s="1370"/>
    </row>
    <row r="2343" spans="22:25">
      <c r="V2343" s="1370"/>
      <c r="Y2343" s="1370"/>
    </row>
    <row r="2344" spans="22:25">
      <c r="V2344" s="1370"/>
      <c r="Y2344" s="1370"/>
    </row>
    <row r="2345" spans="22:25">
      <c r="V2345" s="1370"/>
      <c r="Y2345" s="1370"/>
    </row>
    <row r="2346" spans="22:25">
      <c r="V2346" s="1370"/>
      <c r="Y2346" s="1370"/>
    </row>
    <row r="2347" spans="22:25">
      <c r="V2347" s="1370"/>
      <c r="Y2347" s="1370"/>
    </row>
    <row r="2348" spans="22:25">
      <c r="V2348" s="1370"/>
      <c r="Y2348" s="1370"/>
    </row>
    <row r="2349" spans="22:25">
      <c r="V2349" s="1370"/>
      <c r="Y2349" s="1370"/>
    </row>
    <row r="2350" spans="22:25">
      <c r="V2350" s="1370"/>
      <c r="Y2350" s="1370"/>
    </row>
    <row r="2351" spans="22:25">
      <c r="V2351" s="1370"/>
      <c r="Y2351" s="1370"/>
    </row>
    <row r="2352" spans="22:25">
      <c r="V2352" s="1370"/>
      <c r="Y2352" s="1370"/>
    </row>
    <row r="2353" spans="22:25">
      <c r="V2353" s="1370"/>
      <c r="Y2353" s="1370"/>
    </row>
    <row r="2354" spans="22:25">
      <c r="V2354" s="1370"/>
      <c r="Y2354" s="1370"/>
    </row>
    <row r="2355" spans="22:25">
      <c r="V2355" s="1370"/>
      <c r="Y2355" s="1370"/>
    </row>
    <row r="2356" spans="22:25">
      <c r="V2356" s="1370"/>
      <c r="Y2356" s="1370"/>
    </row>
    <row r="2357" spans="22:25">
      <c r="V2357" s="1370"/>
      <c r="Y2357" s="1370"/>
    </row>
    <row r="2358" spans="22:25">
      <c r="V2358" s="1370"/>
      <c r="Y2358" s="1370"/>
    </row>
    <row r="2359" spans="22:25">
      <c r="V2359" s="1370"/>
      <c r="Y2359" s="1370"/>
    </row>
    <row r="2360" spans="22:25">
      <c r="V2360" s="1370"/>
      <c r="Y2360" s="1370"/>
    </row>
    <row r="2361" spans="22:25">
      <c r="V2361" s="1370"/>
      <c r="Y2361" s="1370"/>
    </row>
    <row r="2362" spans="22:25">
      <c r="V2362" s="1370"/>
      <c r="Y2362" s="1370"/>
    </row>
    <row r="2363" spans="22:25">
      <c r="V2363" s="1370"/>
      <c r="Y2363" s="1370"/>
    </row>
    <row r="2364" spans="22:25">
      <c r="V2364" s="1370"/>
      <c r="Y2364" s="1370"/>
    </row>
    <row r="2365" spans="22:25">
      <c r="V2365" s="1370"/>
      <c r="Y2365" s="1370"/>
    </row>
    <row r="2366" spans="22:25">
      <c r="V2366" s="1370"/>
      <c r="Y2366" s="1370"/>
    </row>
    <row r="2367" spans="22:25">
      <c r="V2367" s="1370"/>
      <c r="Y2367" s="1370"/>
    </row>
    <row r="2368" spans="22:25">
      <c r="V2368" s="1370"/>
      <c r="Y2368" s="1370"/>
    </row>
    <row r="2369" spans="22:25">
      <c r="V2369" s="1370"/>
      <c r="Y2369" s="1370"/>
    </row>
    <row r="2370" spans="22:25">
      <c r="V2370" s="1370"/>
      <c r="Y2370" s="1370"/>
    </row>
    <row r="2371" spans="22:25">
      <c r="V2371" s="1370"/>
      <c r="Y2371" s="1370"/>
    </row>
    <row r="2372" spans="22:25">
      <c r="V2372" s="1370"/>
      <c r="Y2372" s="1370"/>
    </row>
    <row r="2373" spans="22:25">
      <c r="V2373" s="1370"/>
      <c r="Y2373" s="1370"/>
    </row>
    <row r="2374" spans="22:25">
      <c r="V2374" s="1370"/>
      <c r="Y2374" s="1370"/>
    </row>
    <row r="2375" spans="22:25">
      <c r="V2375" s="1370"/>
      <c r="Y2375" s="1370"/>
    </row>
    <row r="2376" spans="22:25">
      <c r="V2376" s="1370"/>
      <c r="Y2376" s="1370"/>
    </row>
    <row r="2377" spans="22:25">
      <c r="V2377" s="1370"/>
      <c r="Y2377" s="1370"/>
    </row>
    <row r="2378" spans="22:25">
      <c r="V2378" s="1370"/>
      <c r="Y2378" s="1370"/>
    </row>
    <row r="2379" spans="22:25">
      <c r="V2379" s="1370"/>
      <c r="Y2379" s="1370"/>
    </row>
    <row r="2380" spans="22:25">
      <c r="V2380" s="1370"/>
      <c r="Y2380" s="1370"/>
    </row>
    <row r="2381" spans="22:25">
      <c r="V2381" s="1370"/>
      <c r="Y2381" s="1370"/>
    </row>
    <row r="2382" spans="22:25">
      <c r="V2382" s="1370"/>
      <c r="Y2382" s="1370"/>
    </row>
    <row r="2383" spans="22:25">
      <c r="V2383" s="1370"/>
      <c r="Y2383" s="1370"/>
    </row>
    <row r="2384" spans="22:25">
      <c r="V2384" s="1370"/>
      <c r="Y2384" s="1370"/>
    </row>
    <row r="2385" spans="22:25">
      <c r="V2385" s="1370"/>
      <c r="Y2385" s="1370"/>
    </row>
    <row r="2386" spans="22:25">
      <c r="V2386" s="1370"/>
      <c r="Y2386" s="1370"/>
    </row>
    <row r="2387" spans="22:25">
      <c r="V2387" s="1370"/>
      <c r="Y2387" s="1370"/>
    </row>
    <row r="2388" spans="22:25">
      <c r="V2388" s="1370"/>
      <c r="Y2388" s="1370"/>
    </row>
    <row r="2389" spans="22:25">
      <c r="V2389" s="1370"/>
      <c r="Y2389" s="1370"/>
    </row>
    <row r="2390" spans="22:25">
      <c r="V2390" s="1370"/>
      <c r="Y2390" s="1370"/>
    </row>
    <row r="2391" spans="22:25">
      <c r="V2391" s="1370"/>
      <c r="Y2391" s="1370"/>
    </row>
    <row r="2392" spans="22:25">
      <c r="V2392" s="1370"/>
      <c r="Y2392" s="1370"/>
    </row>
    <row r="2393" spans="22:25">
      <c r="V2393" s="1370"/>
      <c r="Y2393" s="1370"/>
    </row>
    <row r="2394" spans="22:25">
      <c r="V2394" s="1370"/>
      <c r="Y2394" s="1370"/>
    </row>
    <row r="2395" spans="22:25">
      <c r="V2395" s="1370"/>
      <c r="Y2395" s="1370"/>
    </row>
    <row r="2396" spans="22:25">
      <c r="V2396" s="1370"/>
      <c r="Y2396" s="1370"/>
    </row>
    <row r="2397" spans="22:25">
      <c r="V2397" s="1370"/>
      <c r="Y2397" s="1370"/>
    </row>
    <row r="2398" spans="22:25">
      <c r="V2398" s="1370"/>
      <c r="Y2398" s="1370"/>
    </row>
    <row r="2399" spans="22:25">
      <c r="V2399" s="1370"/>
      <c r="Y2399" s="1370"/>
    </row>
    <row r="2400" spans="22:25">
      <c r="V2400" s="1370"/>
      <c r="Y2400" s="1370"/>
    </row>
    <row r="2401" spans="22:25">
      <c r="V2401" s="1370"/>
      <c r="Y2401" s="1370"/>
    </row>
    <row r="2402" spans="22:25">
      <c r="V2402" s="1370"/>
      <c r="Y2402" s="1370"/>
    </row>
    <row r="2403" spans="22:25">
      <c r="V2403" s="1370"/>
      <c r="Y2403" s="1370"/>
    </row>
    <row r="2404" spans="22:25">
      <c r="V2404" s="1370"/>
      <c r="Y2404" s="1370"/>
    </row>
    <row r="2405" spans="22:25">
      <c r="V2405" s="1370"/>
      <c r="Y2405" s="1370"/>
    </row>
    <row r="2406" spans="22:25">
      <c r="V2406" s="1370"/>
      <c r="Y2406" s="1370"/>
    </row>
    <row r="2407" spans="22:25">
      <c r="V2407" s="1370"/>
      <c r="Y2407" s="1370"/>
    </row>
    <row r="2408" spans="22:25">
      <c r="V2408" s="1370"/>
      <c r="Y2408" s="1370"/>
    </row>
    <row r="2409" spans="22:25">
      <c r="V2409" s="1370"/>
      <c r="Y2409" s="1370"/>
    </row>
    <row r="2410" spans="22:25">
      <c r="V2410" s="1370"/>
      <c r="Y2410" s="1370"/>
    </row>
    <row r="2411" spans="22:25">
      <c r="V2411" s="1370"/>
      <c r="Y2411" s="1370"/>
    </row>
    <row r="2412" spans="22:25">
      <c r="V2412" s="1370"/>
      <c r="Y2412" s="1370"/>
    </row>
    <row r="2413" spans="22:25">
      <c r="V2413" s="1370"/>
      <c r="Y2413" s="1370"/>
    </row>
    <row r="2414" spans="22:25">
      <c r="V2414" s="1370"/>
      <c r="Y2414" s="1370"/>
    </row>
    <row r="2415" spans="22:25">
      <c r="V2415" s="1370"/>
      <c r="Y2415" s="1370"/>
    </row>
    <row r="2416" spans="22:25">
      <c r="V2416" s="1370"/>
      <c r="Y2416" s="1370"/>
    </row>
    <row r="2417" spans="22:25">
      <c r="V2417" s="1370"/>
      <c r="Y2417" s="1370"/>
    </row>
    <row r="2418" spans="22:25">
      <c r="V2418" s="1370"/>
      <c r="Y2418" s="1370"/>
    </row>
    <row r="2419" spans="22:25">
      <c r="V2419" s="1370"/>
      <c r="Y2419" s="1370"/>
    </row>
    <row r="2420" spans="22:25">
      <c r="V2420" s="1370"/>
      <c r="Y2420" s="1370"/>
    </row>
    <row r="2421" spans="22:25">
      <c r="V2421" s="1370"/>
      <c r="Y2421" s="1370"/>
    </row>
    <row r="2422" spans="22:25">
      <c r="V2422" s="1370"/>
      <c r="Y2422" s="1370"/>
    </row>
    <row r="2423" spans="22:25">
      <c r="V2423" s="1370"/>
      <c r="Y2423" s="1370"/>
    </row>
    <row r="2424" spans="22:25">
      <c r="V2424" s="1370"/>
      <c r="Y2424" s="1370"/>
    </row>
    <row r="2425" spans="22:25">
      <c r="V2425" s="1370"/>
      <c r="Y2425" s="1370"/>
    </row>
    <row r="2426" spans="22:25">
      <c r="V2426" s="1370"/>
      <c r="Y2426" s="1370"/>
    </row>
    <row r="2427" spans="22:25">
      <c r="V2427" s="1370"/>
      <c r="Y2427" s="1370"/>
    </row>
    <row r="2428" spans="22:25">
      <c r="V2428" s="1370"/>
      <c r="Y2428" s="1370"/>
    </row>
    <row r="2429" spans="22:25">
      <c r="V2429" s="1370"/>
      <c r="Y2429" s="1370"/>
    </row>
    <row r="2430" spans="22:25">
      <c r="V2430" s="1370"/>
      <c r="Y2430" s="1370"/>
    </row>
    <row r="2431" spans="22:25">
      <c r="V2431" s="1370"/>
      <c r="Y2431" s="1370"/>
    </row>
    <row r="2432" spans="22:25">
      <c r="V2432" s="1370"/>
      <c r="Y2432" s="1370"/>
    </row>
    <row r="2433" spans="22:25">
      <c r="V2433" s="1370"/>
      <c r="Y2433" s="1370"/>
    </row>
    <row r="2434" spans="22:25">
      <c r="V2434" s="1370"/>
      <c r="Y2434" s="1370"/>
    </row>
    <row r="2435" spans="22:25">
      <c r="V2435" s="1370"/>
      <c r="Y2435" s="1370"/>
    </row>
    <row r="2436" spans="22:25">
      <c r="V2436" s="1370"/>
      <c r="Y2436" s="1370"/>
    </row>
    <row r="2437" spans="22:25">
      <c r="V2437" s="1370"/>
      <c r="Y2437" s="1370"/>
    </row>
    <row r="2438" spans="22:25">
      <c r="V2438" s="1370"/>
      <c r="Y2438" s="1370"/>
    </row>
    <row r="2439" spans="22:25">
      <c r="V2439" s="1370"/>
      <c r="Y2439" s="1370"/>
    </row>
    <row r="2440" spans="22:25">
      <c r="V2440" s="1370"/>
      <c r="Y2440" s="1370"/>
    </row>
    <row r="2441" spans="22:25">
      <c r="V2441" s="1370"/>
      <c r="Y2441" s="1370"/>
    </row>
    <row r="2442" spans="22:25">
      <c r="V2442" s="1370"/>
      <c r="Y2442" s="1370"/>
    </row>
    <row r="2443" spans="22:25">
      <c r="V2443" s="1370"/>
      <c r="Y2443" s="1370"/>
    </row>
    <row r="2444" spans="22:25">
      <c r="V2444" s="1370"/>
      <c r="Y2444" s="1370"/>
    </row>
    <row r="2445" spans="22:25">
      <c r="V2445" s="1370"/>
      <c r="Y2445" s="1370"/>
    </row>
    <row r="2446" spans="22:25">
      <c r="V2446" s="1370"/>
      <c r="Y2446" s="1370"/>
    </row>
    <row r="2447" spans="22:25">
      <c r="V2447" s="1370"/>
      <c r="Y2447" s="1370"/>
    </row>
    <row r="2448" spans="22:25">
      <c r="V2448" s="1370"/>
      <c r="Y2448" s="1370"/>
    </row>
    <row r="2449" spans="22:25">
      <c r="V2449" s="1370"/>
      <c r="Y2449" s="1370"/>
    </row>
    <row r="2450" spans="22:25">
      <c r="V2450" s="1370"/>
      <c r="Y2450" s="1370"/>
    </row>
    <row r="2451" spans="22:25">
      <c r="V2451" s="1370"/>
      <c r="Y2451" s="1370"/>
    </row>
    <row r="2452" spans="22:25">
      <c r="V2452" s="1370"/>
      <c r="Y2452" s="1370"/>
    </row>
    <row r="2453" spans="22:25">
      <c r="V2453" s="1370"/>
      <c r="Y2453" s="1370"/>
    </row>
    <row r="2454" spans="22:25">
      <c r="V2454" s="1370"/>
      <c r="Y2454" s="1370"/>
    </row>
    <row r="2455" spans="22:25">
      <c r="V2455" s="1370"/>
      <c r="Y2455" s="1370"/>
    </row>
    <row r="2456" spans="22:25">
      <c r="V2456" s="1370"/>
      <c r="Y2456" s="1370"/>
    </row>
    <row r="2457" spans="22:25">
      <c r="V2457" s="1370"/>
      <c r="Y2457" s="1370"/>
    </row>
    <row r="2458" spans="22:25">
      <c r="V2458" s="1370"/>
      <c r="Y2458" s="1370"/>
    </row>
    <row r="2459" spans="22:25">
      <c r="V2459" s="1370"/>
      <c r="Y2459" s="1370"/>
    </row>
    <row r="2460" spans="22:25">
      <c r="V2460" s="1370"/>
      <c r="Y2460" s="1370"/>
    </row>
    <row r="2461" spans="22:25">
      <c r="V2461" s="1370"/>
      <c r="Y2461" s="1370"/>
    </row>
    <row r="2462" spans="22:25">
      <c r="V2462" s="1370"/>
      <c r="Y2462" s="1370"/>
    </row>
    <row r="2463" spans="22:25">
      <c r="V2463" s="1370"/>
      <c r="Y2463" s="1370"/>
    </row>
    <row r="2464" spans="22:25">
      <c r="V2464" s="1370"/>
      <c r="Y2464" s="1370"/>
    </row>
    <row r="2465" spans="22:25">
      <c r="V2465" s="1370"/>
      <c r="Y2465" s="1370"/>
    </row>
    <row r="2466" spans="22:25">
      <c r="V2466" s="1370"/>
      <c r="Y2466" s="1370"/>
    </row>
    <row r="2467" spans="22:25">
      <c r="V2467" s="1370"/>
      <c r="Y2467" s="1370"/>
    </row>
    <row r="2468" spans="22:25">
      <c r="V2468" s="1370"/>
      <c r="Y2468" s="1370"/>
    </row>
    <row r="2469" spans="22:25">
      <c r="V2469" s="1370"/>
      <c r="Y2469" s="1370"/>
    </row>
    <row r="2470" spans="22:25">
      <c r="V2470" s="1370"/>
      <c r="Y2470" s="1370"/>
    </row>
    <row r="2471" spans="22:25">
      <c r="V2471" s="1370"/>
      <c r="Y2471" s="1370"/>
    </row>
    <row r="2472" spans="22:25">
      <c r="V2472" s="1370"/>
      <c r="Y2472" s="1370"/>
    </row>
    <row r="2473" spans="22:25">
      <c r="V2473" s="1370"/>
      <c r="Y2473" s="1370"/>
    </row>
    <row r="2474" spans="22:25">
      <c r="V2474" s="1370"/>
      <c r="Y2474" s="1370"/>
    </row>
    <row r="2475" spans="22:25">
      <c r="V2475" s="1370"/>
      <c r="Y2475" s="1370"/>
    </row>
    <row r="2476" spans="22:25">
      <c r="V2476" s="1370"/>
      <c r="Y2476" s="1370"/>
    </row>
    <row r="2477" spans="22:25">
      <c r="V2477" s="1370"/>
      <c r="Y2477" s="1370"/>
    </row>
    <row r="2478" spans="22:25">
      <c r="V2478" s="1370"/>
      <c r="Y2478" s="1370"/>
    </row>
    <row r="2479" spans="22:25">
      <c r="V2479" s="1370"/>
      <c r="Y2479" s="1370"/>
    </row>
    <row r="2480" spans="22:25">
      <c r="V2480" s="1370"/>
      <c r="Y2480" s="1370"/>
    </row>
    <row r="2481" spans="22:25">
      <c r="V2481" s="1370"/>
      <c r="Y2481" s="1370"/>
    </row>
    <row r="2482" spans="22:25">
      <c r="V2482" s="1370"/>
      <c r="Y2482" s="1370"/>
    </row>
    <row r="2483" spans="22:25">
      <c r="V2483" s="1370"/>
      <c r="Y2483" s="1370"/>
    </row>
    <row r="2484" spans="22:25">
      <c r="V2484" s="1370"/>
      <c r="Y2484" s="1370"/>
    </row>
    <row r="2485" spans="22:25">
      <c r="V2485" s="1370"/>
      <c r="Y2485" s="1370"/>
    </row>
    <row r="2486" spans="22:25">
      <c r="V2486" s="1370"/>
      <c r="Y2486" s="1370"/>
    </row>
    <row r="2487" spans="22:25">
      <c r="V2487" s="1370"/>
      <c r="Y2487" s="1370"/>
    </row>
    <row r="2488" spans="22:25">
      <c r="V2488" s="1370"/>
      <c r="Y2488" s="1370"/>
    </row>
    <row r="2489" spans="22:25">
      <c r="V2489" s="1370"/>
      <c r="Y2489" s="1370"/>
    </row>
    <row r="2490" spans="22:25">
      <c r="V2490" s="1370"/>
      <c r="Y2490" s="1370"/>
    </row>
    <row r="2491" spans="22:25">
      <c r="V2491" s="1370"/>
      <c r="Y2491" s="1370"/>
    </row>
    <row r="2492" spans="22:25">
      <c r="V2492" s="1370"/>
      <c r="Y2492" s="1370"/>
    </row>
    <row r="2493" spans="22:25">
      <c r="V2493" s="1370"/>
      <c r="Y2493" s="1370"/>
    </row>
    <row r="2494" spans="22:25">
      <c r="V2494" s="1370"/>
      <c r="Y2494" s="1370"/>
    </row>
    <row r="2495" spans="22:25">
      <c r="V2495" s="1370"/>
      <c r="Y2495" s="1370"/>
    </row>
    <row r="2496" spans="22:25">
      <c r="V2496" s="1370"/>
      <c r="Y2496" s="1370"/>
    </row>
    <row r="2497" spans="22:25">
      <c r="V2497" s="1370"/>
      <c r="Y2497" s="1370"/>
    </row>
    <row r="2498" spans="22:25">
      <c r="V2498" s="1370"/>
      <c r="Y2498" s="1370"/>
    </row>
    <row r="2499" spans="22:25">
      <c r="V2499" s="1370"/>
      <c r="Y2499" s="1370"/>
    </row>
    <row r="2500" spans="22:25">
      <c r="V2500" s="1370"/>
      <c r="Y2500" s="1370"/>
    </row>
    <row r="2501" spans="22:25">
      <c r="V2501" s="1370"/>
      <c r="Y2501" s="1370"/>
    </row>
    <row r="2502" spans="22:25">
      <c r="V2502" s="1370"/>
      <c r="Y2502" s="1370"/>
    </row>
    <row r="2503" spans="22:25">
      <c r="V2503" s="1370"/>
      <c r="Y2503" s="1370"/>
    </row>
    <row r="2504" spans="22:25">
      <c r="V2504" s="1370"/>
      <c r="Y2504" s="1370"/>
    </row>
    <row r="2505" spans="22:25">
      <c r="V2505" s="1370"/>
      <c r="Y2505" s="1370"/>
    </row>
    <row r="2506" spans="22:25">
      <c r="V2506" s="1370"/>
      <c r="Y2506" s="1370"/>
    </row>
    <row r="2507" spans="22:25">
      <c r="V2507" s="1370"/>
      <c r="Y2507" s="1370"/>
    </row>
    <row r="2508" spans="22:25">
      <c r="V2508" s="1370"/>
      <c r="Y2508" s="1370"/>
    </row>
    <row r="2509" spans="22:25">
      <c r="V2509" s="1370"/>
      <c r="Y2509" s="1370"/>
    </row>
    <row r="2510" spans="22:25">
      <c r="V2510" s="1370"/>
      <c r="Y2510" s="1370"/>
    </row>
    <row r="2511" spans="22:25">
      <c r="V2511" s="1370"/>
      <c r="Y2511" s="1370"/>
    </row>
    <row r="2512" spans="22:25">
      <c r="V2512" s="1370"/>
      <c r="Y2512" s="1370"/>
    </row>
    <row r="2513" spans="22:25">
      <c r="V2513" s="1370"/>
      <c r="Y2513" s="1370"/>
    </row>
    <row r="2514" spans="22:25">
      <c r="V2514" s="1370"/>
      <c r="Y2514" s="1370"/>
    </row>
    <row r="2515" spans="22:25">
      <c r="V2515" s="1370"/>
      <c r="Y2515" s="1370"/>
    </row>
    <row r="2516" spans="22:25">
      <c r="V2516" s="1370"/>
      <c r="Y2516" s="1370"/>
    </row>
    <row r="2517" spans="22:25">
      <c r="V2517" s="1370"/>
      <c r="Y2517" s="1370"/>
    </row>
    <row r="2518" spans="22:25">
      <c r="V2518" s="1370"/>
      <c r="Y2518" s="1370"/>
    </row>
    <row r="2519" spans="22:25">
      <c r="V2519" s="1370"/>
      <c r="Y2519" s="1370"/>
    </row>
    <row r="2520" spans="22:25">
      <c r="V2520" s="1370"/>
      <c r="Y2520" s="1370"/>
    </row>
    <row r="2521" spans="22:25">
      <c r="V2521" s="1370"/>
      <c r="Y2521" s="1370"/>
    </row>
    <row r="2522" spans="22:25">
      <c r="V2522" s="1370"/>
      <c r="Y2522" s="1370"/>
    </row>
    <row r="2523" spans="22:25">
      <c r="V2523" s="1370"/>
      <c r="Y2523" s="1370"/>
    </row>
    <row r="2524" spans="22:25">
      <c r="V2524" s="1370"/>
      <c r="Y2524" s="1370"/>
    </row>
    <row r="2525" spans="22:25">
      <c r="V2525" s="1370"/>
      <c r="Y2525" s="1370"/>
    </row>
    <row r="2526" spans="22:25">
      <c r="V2526" s="1370"/>
      <c r="Y2526" s="1370"/>
    </row>
    <row r="2527" spans="22:25">
      <c r="V2527" s="1370"/>
      <c r="Y2527" s="1370"/>
    </row>
    <row r="2528" spans="22:25">
      <c r="V2528" s="1370"/>
      <c r="Y2528" s="1370"/>
    </row>
    <row r="2529" spans="22:25">
      <c r="V2529" s="1370"/>
      <c r="Y2529" s="1370"/>
    </row>
    <row r="2530" spans="22:25">
      <c r="V2530" s="1370"/>
      <c r="Y2530" s="1370"/>
    </row>
    <row r="2531" spans="22:25">
      <c r="V2531" s="1370"/>
      <c r="Y2531" s="1370"/>
    </row>
    <row r="2532" spans="22:25">
      <c r="V2532" s="1370"/>
      <c r="Y2532" s="1370"/>
    </row>
    <row r="2533" spans="22:25">
      <c r="V2533" s="1370"/>
      <c r="Y2533" s="1370"/>
    </row>
    <row r="2534" spans="22:25">
      <c r="V2534" s="1370"/>
      <c r="Y2534" s="1370"/>
    </row>
    <row r="2535" spans="22:25">
      <c r="V2535" s="1370"/>
      <c r="Y2535" s="1370"/>
    </row>
    <row r="2536" spans="22:25">
      <c r="V2536" s="1370"/>
      <c r="Y2536" s="1370"/>
    </row>
    <row r="2537" spans="22:25">
      <c r="V2537" s="1370"/>
      <c r="Y2537" s="1370"/>
    </row>
    <row r="2538" spans="22:25">
      <c r="V2538" s="1370"/>
      <c r="Y2538" s="1370"/>
    </row>
    <row r="2539" spans="22:25">
      <c r="V2539" s="1370"/>
      <c r="Y2539" s="1370"/>
    </row>
    <row r="2540" spans="22:25">
      <c r="V2540" s="1370"/>
      <c r="Y2540" s="1370"/>
    </row>
    <row r="2541" spans="22:25">
      <c r="V2541" s="1370"/>
      <c r="Y2541" s="1370"/>
    </row>
    <row r="2542" spans="22:25">
      <c r="V2542" s="1370"/>
      <c r="Y2542" s="1370"/>
    </row>
    <row r="2543" spans="22:25">
      <c r="V2543" s="1370"/>
      <c r="Y2543" s="1370"/>
    </row>
    <row r="2544" spans="22:25">
      <c r="V2544" s="1370"/>
      <c r="Y2544" s="1370"/>
    </row>
    <row r="2545" spans="22:25">
      <c r="V2545" s="1370"/>
      <c r="Y2545" s="1370"/>
    </row>
    <row r="2546" spans="22:25">
      <c r="V2546" s="1370"/>
      <c r="Y2546" s="1370"/>
    </row>
    <row r="2547" spans="22:25">
      <c r="V2547" s="1370"/>
      <c r="Y2547" s="1370"/>
    </row>
    <row r="2548" spans="22:25">
      <c r="V2548" s="1370"/>
      <c r="Y2548" s="1370"/>
    </row>
    <row r="2549" spans="22:25">
      <c r="V2549" s="1370"/>
      <c r="Y2549" s="1370"/>
    </row>
    <row r="2550" spans="22:25">
      <c r="V2550" s="1370"/>
      <c r="Y2550" s="1370"/>
    </row>
    <row r="2551" spans="22:25">
      <c r="V2551" s="1370"/>
      <c r="Y2551" s="1370"/>
    </row>
    <row r="2552" spans="22:25">
      <c r="V2552" s="1370"/>
      <c r="Y2552" s="1370"/>
    </row>
    <row r="2553" spans="22:25">
      <c r="V2553" s="1370"/>
      <c r="Y2553" s="1370"/>
    </row>
    <row r="2554" spans="22:25">
      <c r="V2554" s="1370"/>
      <c r="Y2554" s="1370"/>
    </row>
    <row r="2555" spans="22:25">
      <c r="V2555" s="1370"/>
      <c r="Y2555" s="1370"/>
    </row>
    <row r="2556" spans="22:25">
      <c r="V2556" s="1370"/>
      <c r="Y2556" s="1370"/>
    </row>
    <row r="2557" spans="22:25">
      <c r="V2557" s="1370"/>
      <c r="Y2557" s="1370"/>
    </row>
    <row r="2558" spans="22:25">
      <c r="V2558" s="1370"/>
      <c r="Y2558" s="1370"/>
    </row>
    <row r="2559" spans="22:25">
      <c r="V2559" s="1370"/>
      <c r="Y2559" s="1370"/>
    </row>
    <row r="2560" spans="22:25">
      <c r="V2560" s="1370"/>
      <c r="Y2560" s="1370"/>
    </row>
    <row r="2561" spans="22:25">
      <c r="V2561" s="1370"/>
      <c r="Y2561" s="1370"/>
    </row>
    <row r="2562" spans="22:25">
      <c r="V2562" s="1370"/>
      <c r="Y2562" s="1370"/>
    </row>
    <row r="2563" spans="22:25">
      <c r="V2563" s="1370"/>
      <c r="Y2563" s="1370"/>
    </row>
    <row r="2564" spans="22:25">
      <c r="V2564" s="1370"/>
      <c r="Y2564" s="1370"/>
    </row>
    <row r="2565" spans="22:25">
      <c r="V2565" s="1370"/>
      <c r="Y2565" s="1370"/>
    </row>
    <row r="2566" spans="22:25">
      <c r="V2566" s="1370"/>
      <c r="Y2566" s="1370"/>
    </row>
    <row r="2567" spans="22:25">
      <c r="V2567" s="1370"/>
      <c r="Y2567" s="1370"/>
    </row>
    <row r="2568" spans="22:25">
      <c r="V2568" s="1370"/>
      <c r="Y2568" s="1370"/>
    </row>
    <row r="2569" spans="22:25">
      <c r="V2569" s="1370"/>
      <c r="Y2569" s="1370"/>
    </row>
    <row r="2570" spans="22:25">
      <c r="V2570" s="1370"/>
      <c r="Y2570" s="1370"/>
    </row>
    <row r="2571" spans="22:25">
      <c r="V2571" s="1370"/>
      <c r="Y2571" s="1370"/>
    </row>
    <row r="2572" spans="22:25">
      <c r="V2572" s="1370"/>
      <c r="Y2572" s="1370"/>
    </row>
    <row r="2573" spans="22:25">
      <c r="V2573" s="1370"/>
      <c r="Y2573" s="1370"/>
    </row>
    <row r="2574" spans="22:25">
      <c r="V2574" s="1370"/>
      <c r="Y2574" s="1370"/>
    </row>
    <row r="2575" spans="22:25">
      <c r="V2575" s="1370"/>
      <c r="Y2575" s="1370"/>
    </row>
    <row r="2576" spans="22:25">
      <c r="V2576" s="1370"/>
      <c r="Y2576" s="1370"/>
    </row>
    <row r="2577" spans="22:25">
      <c r="V2577" s="1370"/>
      <c r="Y2577" s="1370"/>
    </row>
    <row r="2578" spans="22:25">
      <c r="V2578" s="1370"/>
      <c r="Y2578" s="1370"/>
    </row>
    <row r="2579" spans="22:25">
      <c r="V2579" s="1370"/>
      <c r="Y2579" s="1370"/>
    </row>
    <row r="2580" spans="22:25">
      <c r="V2580" s="1370"/>
      <c r="Y2580" s="1370"/>
    </row>
    <row r="2581" spans="22:25">
      <c r="V2581" s="1370"/>
      <c r="Y2581" s="1370"/>
    </row>
    <row r="2582" spans="22:25">
      <c r="V2582" s="1370"/>
      <c r="Y2582" s="1370"/>
    </row>
    <row r="2583" spans="22:25">
      <c r="V2583" s="1370"/>
      <c r="Y2583" s="1370"/>
    </row>
    <row r="2584" spans="22:25">
      <c r="V2584" s="1370"/>
      <c r="Y2584" s="1370"/>
    </row>
    <row r="2585" spans="22:25">
      <c r="V2585" s="1370"/>
      <c r="Y2585" s="1370"/>
    </row>
    <row r="2586" spans="22:25">
      <c r="V2586" s="1370"/>
      <c r="Y2586" s="1370"/>
    </row>
    <row r="2587" spans="22:25">
      <c r="V2587" s="1370"/>
      <c r="Y2587" s="1370"/>
    </row>
    <row r="2588" spans="22:25">
      <c r="V2588" s="1370"/>
      <c r="Y2588" s="1370"/>
    </row>
    <row r="2589" spans="22:25">
      <c r="V2589" s="1370"/>
      <c r="Y2589" s="1370"/>
    </row>
    <row r="2590" spans="22:25">
      <c r="V2590" s="1370"/>
      <c r="Y2590" s="1370"/>
    </row>
    <row r="2591" spans="22:25">
      <c r="V2591" s="1370"/>
      <c r="Y2591" s="1370"/>
    </row>
    <row r="2592" spans="22:25">
      <c r="V2592" s="1370"/>
      <c r="Y2592" s="1370"/>
    </row>
    <row r="2593" spans="22:25">
      <c r="V2593" s="1370"/>
      <c r="Y2593" s="1370"/>
    </row>
    <row r="2594" spans="22:25">
      <c r="V2594" s="1370"/>
      <c r="Y2594" s="1370"/>
    </row>
    <row r="2595" spans="22:25">
      <c r="V2595" s="1370"/>
      <c r="Y2595" s="1370"/>
    </row>
    <row r="2596" spans="22:25">
      <c r="V2596" s="1370"/>
      <c r="Y2596" s="1370"/>
    </row>
    <row r="2597" spans="22:25">
      <c r="V2597" s="1370"/>
      <c r="Y2597" s="1370"/>
    </row>
    <row r="2598" spans="22:25">
      <c r="V2598" s="1370"/>
      <c r="Y2598" s="1370"/>
    </row>
    <row r="2599" spans="22:25">
      <c r="V2599" s="1370"/>
      <c r="Y2599" s="1370"/>
    </row>
    <row r="2600" spans="22:25">
      <c r="V2600" s="1370"/>
      <c r="Y2600" s="1370"/>
    </row>
    <row r="2601" spans="22:25">
      <c r="V2601" s="1370"/>
      <c r="Y2601" s="1370"/>
    </row>
    <row r="2602" spans="22:25">
      <c r="V2602" s="1370"/>
      <c r="Y2602" s="1370"/>
    </row>
    <row r="2603" spans="22:25">
      <c r="V2603" s="1370"/>
      <c r="Y2603" s="1370"/>
    </row>
    <row r="2604" spans="22:25">
      <c r="V2604" s="1370"/>
      <c r="Y2604" s="1370"/>
    </row>
    <row r="2605" spans="22:25">
      <c r="V2605" s="1370"/>
      <c r="Y2605" s="1370"/>
    </row>
    <row r="2606" spans="22:25">
      <c r="V2606" s="1370"/>
      <c r="Y2606" s="1370"/>
    </row>
    <row r="2607" spans="22:25">
      <c r="V2607" s="1370"/>
      <c r="Y2607" s="1370"/>
    </row>
    <row r="2608" spans="22:25">
      <c r="V2608" s="1370"/>
      <c r="Y2608" s="1370"/>
    </row>
    <row r="2609" spans="22:25">
      <c r="V2609" s="1370"/>
      <c r="Y2609" s="1370"/>
    </row>
    <row r="2610" spans="22:25">
      <c r="V2610" s="1370"/>
      <c r="Y2610" s="1370"/>
    </row>
    <row r="2611" spans="22:25">
      <c r="V2611" s="1370"/>
      <c r="Y2611" s="1370"/>
    </row>
    <row r="2612" spans="22:25">
      <c r="V2612" s="1370"/>
      <c r="Y2612" s="1370"/>
    </row>
    <row r="2613" spans="22:25">
      <c r="V2613" s="1370"/>
      <c r="Y2613" s="1370"/>
    </row>
    <row r="2614" spans="22:25">
      <c r="V2614" s="1370"/>
      <c r="Y2614" s="1370"/>
    </row>
    <row r="2615" spans="22:25">
      <c r="V2615" s="1370"/>
      <c r="Y2615" s="1370"/>
    </row>
    <row r="2616" spans="22:25">
      <c r="V2616" s="1370"/>
      <c r="Y2616" s="1370"/>
    </row>
    <row r="2617" spans="22:25">
      <c r="V2617" s="1370"/>
      <c r="Y2617" s="1370"/>
    </row>
    <row r="2618" spans="22:25">
      <c r="V2618" s="1370"/>
      <c r="Y2618" s="1370"/>
    </row>
    <row r="2619" spans="22:25">
      <c r="V2619" s="1370"/>
      <c r="Y2619" s="1370"/>
    </row>
    <row r="2620" spans="22:25">
      <c r="V2620" s="1370"/>
      <c r="Y2620" s="1370"/>
    </row>
    <row r="2621" spans="22:25">
      <c r="V2621" s="1370"/>
      <c r="Y2621" s="1370"/>
    </row>
    <row r="2622" spans="22:25">
      <c r="V2622" s="1370"/>
      <c r="Y2622" s="1370"/>
    </row>
    <row r="2623" spans="22:25">
      <c r="V2623" s="1370"/>
      <c r="Y2623" s="1370"/>
    </row>
    <row r="2624" spans="22:25">
      <c r="V2624" s="1370"/>
      <c r="Y2624" s="1370"/>
    </row>
    <row r="2625" spans="22:25">
      <c r="V2625" s="1370"/>
      <c r="Y2625" s="1370"/>
    </row>
    <row r="2626" spans="22:25">
      <c r="V2626" s="1370"/>
      <c r="Y2626" s="1370"/>
    </row>
    <row r="2627" spans="22:25">
      <c r="V2627" s="1370"/>
      <c r="Y2627" s="1370"/>
    </row>
    <row r="2628" spans="22:25">
      <c r="V2628" s="1370"/>
      <c r="Y2628" s="1370"/>
    </row>
    <row r="2629" spans="22:25">
      <c r="V2629" s="1370"/>
      <c r="Y2629" s="1370"/>
    </row>
    <row r="2630" spans="22:25">
      <c r="V2630" s="1370"/>
      <c r="Y2630" s="1370"/>
    </row>
    <row r="2631" spans="22:25">
      <c r="V2631" s="1370"/>
      <c r="Y2631" s="1370"/>
    </row>
    <row r="2632" spans="22:25">
      <c r="V2632" s="1370"/>
      <c r="Y2632" s="1370"/>
    </row>
    <row r="2633" spans="22:25">
      <c r="V2633" s="1370"/>
      <c r="Y2633" s="1370"/>
    </row>
    <row r="2634" spans="22:25">
      <c r="V2634" s="1370"/>
      <c r="Y2634" s="1370"/>
    </row>
    <row r="2635" spans="22:25">
      <c r="V2635" s="1370"/>
      <c r="Y2635" s="1370"/>
    </row>
    <row r="2636" spans="22:25">
      <c r="V2636" s="1370"/>
      <c r="Y2636" s="1370"/>
    </row>
    <row r="2637" spans="22:25">
      <c r="V2637" s="1370"/>
      <c r="Y2637" s="1370"/>
    </row>
    <row r="2638" spans="22:25">
      <c r="V2638" s="1370"/>
      <c r="Y2638" s="1370"/>
    </row>
    <row r="2639" spans="22:25">
      <c r="V2639" s="1370"/>
      <c r="Y2639" s="1370"/>
    </row>
    <row r="2640" spans="22:25">
      <c r="V2640" s="1370"/>
      <c r="Y2640" s="1370"/>
    </row>
    <row r="2641" spans="22:25">
      <c r="V2641" s="1370"/>
      <c r="Y2641" s="1370"/>
    </row>
    <row r="2642" spans="22:25">
      <c r="V2642" s="1370"/>
      <c r="Y2642" s="1370"/>
    </row>
    <row r="2643" spans="22:25">
      <c r="V2643" s="1370"/>
      <c r="Y2643" s="1370"/>
    </row>
    <row r="2644" spans="22:25">
      <c r="V2644" s="1370"/>
      <c r="Y2644" s="1370"/>
    </row>
    <row r="2645" spans="22:25">
      <c r="V2645" s="1370"/>
      <c r="Y2645" s="1370"/>
    </row>
    <row r="2646" spans="22:25">
      <c r="V2646" s="1370"/>
      <c r="Y2646" s="1370"/>
    </row>
  </sheetData>
  <sortState ref="V97:V165">
    <sortCondition ref="V96"/>
  </sortState>
  <pageMargins left="0.7" right="0.7" top="0.75" bottom="0.75" header="0.3" footer="0.3"/>
  <pageSetup paperSize="9" scale="11" orientation="portrait" verticalDpi="36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I4:Z66"/>
  <sheetViews>
    <sheetView showWhiteSpace="0" topLeftCell="G19" zoomScale="75" zoomScaleNormal="75" workbookViewId="0">
      <selection activeCell="AB10" sqref="AB10"/>
    </sheetView>
  </sheetViews>
  <sheetFormatPr defaultColWidth="9" defaultRowHeight="15"/>
  <cols>
    <col min="2" max="2" width="44.42578125" customWidth="1"/>
    <col min="3" max="3" width="16.7109375" customWidth="1"/>
    <col min="4" max="4" width="13" customWidth="1"/>
    <col min="5" max="5" width="20.28515625" customWidth="1"/>
    <col min="6" max="6" width="29.85546875" customWidth="1"/>
    <col min="10" max="10" width="12.85546875" customWidth="1"/>
    <col min="11" max="11" width="18.7109375" customWidth="1"/>
    <col min="12" max="12" width="20.42578125" customWidth="1"/>
    <col min="13" max="13" width="15.42578125" customWidth="1"/>
    <col min="14" max="14" width="12.140625" customWidth="1"/>
    <col min="15" max="15" width="14.85546875" customWidth="1"/>
    <col min="16" max="16" width="14.28515625" customWidth="1"/>
    <col min="17" max="17" width="19.28515625" customWidth="1"/>
    <col min="18" max="18" width="14.42578125" customWidth="1"/>
    <col min="19" max="19" width="19.140625" customWidth="1"/>
    <col min="20" max="20" width="9.42578125" customWidth="1"/>
    <col min="21" max="21" width="15.7109375" customWidth="1"/>
    <col min="22" max="22" width="28.5703125" hidden="1" customWidth="1"/>
    <col min="23" max="23" width="10.5703125" customWidth="1"/>
    <col min="24" max="24" width="17.7109375" customWidth="1"/>
    <col min="25" max="25" width="17.85546875" customWidth="1"/>
    <col min="26" max="27" width="9.42578125" customWidth="1"/>
    <col min="28" max="28" width="11" customWidth="1"/>
    <col min="29" max="34" width="9.28515625" customWidth="1"/>
  </cols>
  <sheetData>
    <row r="4" spans="9:26" ht="18.75">
      <c r="I4" s="1"/>
      <c r="J4" s="518" t="s">
        <v>0</v>
      </c>
      <c r="K4" s="504"/>
      <c r="L4" s="504"/>
      <c r="M4" s="1024"/>
      <c r="N4" s="1025"/>
      <c r="O4" s="1025"/>
      <c r="P4" s="1025"/>
      <c r="Q4" s="1026"/>
      <c r="R4" s="1026"/>
      <c r="S4" s="1078"/>
      <c r="T4" s="1025"/>
      <c r="U4" s="1025"/>
      <c r="V4" s="1025"/>
      <c r="W4" s="1078"/>
      <c r="X4" s="1025"/>
      <c r="Y4" s="1025"/>
      <c r="Z4" s="1109"/>
    </row>
    <row r="5" spans="9:26" ht="18.75">
      <c r="I5" s="1"/>
      <c r="J5" s="1027" t="s">
        <v>63</v>
      </c>
      <c r="K5" s="1028"/>
      <c r="L5" s="1028"/>
      <c r="M5" s="1029" t="s">
        <v>2</v>
      </c>
      <c r="N5" s="1233"/>
      <c r="O5" s="1234" t="s">
        <v>3</v>
      </c>
      <c r="P5" s="1080"/>
      <c r="Q5" s="1241" t="s">
        <v>4</v>
      </c>
      <c r="R5" s="1241"/>
      <c r="S5" s="1242"/>
      <c r="T5" s="1080" t="s">
        <v>5</v>
      </c>
      <c r="U5" s="1080"/>
      <c r="V5" s="1080"/>
      <c r="W5" s="1243" t="s">
        <v>6</v>
      </c>
      <c r="X5" s="1080"/>
      <c r="Y5" s="1080"/>
      <c r="Z5" s="1260"/>
    </row>
    <row r="6" spans="9:26" ht="18.75">
      <c r="I6" s="1"/>
      <c r="J6" s="495" t="s">
        <v>7</v>
      </c>
      <c r="K6" s="505"/>
      <c r="L6" s="515"/>
      <c r="M6" s="1033" t="s">
        <v>8</v>
      </c>
      <c r="N6" s="1235" t="s">
        <v>9</v>
      </c>
      <c r="O6" s="1236" t="s">
        <v>10</v>
      </c>
      <c r="P6" s="1237" t="s">
        <v>11</v>
      </c>
      <c r="Q6" s="1033" t="s">
        <v>12</v>
      </c>
      <c r="R6" s="1244"/>
      <c r="S6" s="1245" t="s">
        <v>13</v>
      </c>
      <c r="T6" s="1246" t="s">
        <v>14</v>
      </c>
      <c r="U6" s="1247" t="s">
        <v>15</v>
      </c>
      <c r="V6" s="1246"/>
      <c r="W6" s="1245" t="s">
        <v>17</v>
      </c>
      <c r="X6" s="1246" t="s">
        <v>18</v>
      </c>
      <c r="Y6" s="1246" t="s">
        <v>19</v>
      </c>
      <c r="Z6" s="1261" t="s">
        <v>20</v>
      </c>
    </row>
    <row r="7" spans="9:26" ht="18.75">
      <c r="I7" s="1"/>
      <c r="J7" s="447"/>
      <c r="K7" s="447"/>
      <c r="L7" s="448"/>
      <c r="M7" s="1035"/>
      <c r="N7" s="1086"/>
      <c r="O7" s="1086"/>
      <c r="P7" s="1086"/>
      <c r="Q7" s="1157"/>
      <c r="R7" s="1157"/>
      <c r="S7" s="1195"/>
      <c r="T7" s="1086"/>
      <c r="U7" s="1086"/>
      <c r="V7" s="1086"/>
      <c r="W7" s="1195"/>
      <c r="X7" s="1086"/>
      <c r="Y7" s="1086"/>
      <c r="Z7" s="1196"/>
    </row>
    <row r="8" spans="9:26" ht="18.75">
      <c r="I8" s="1"/>
      <c r="J8" s="450" t="s">
        <v>21</v>
      </c>
      <c r="K8" s="451"/>
      <c r="L8" s="452"/>
      <c r="M8" s="1054"/>
      <c r="N8" s="1076"/>
      <c r="O8" s="1076"/>
      <c r="P8" s="1076"/>
      <c r="Q8" s="1077"/>
      <c r="R8" s="1077"/>
      <c r="S8" s="352"/>
      <c r="T8" s="1076"/>
      <c r="U8" s="1076"/>
      <c r="V8" s="1076"/>
      <c r="W8" s="352"/>
      <c r="X8" s="1076"/>
      <c r="Y8" s="1076"/>
      <c r="Z8" s="1216"/>
    </row>
    <row r="9" spans="9:26" ht="18.75">
      <c r="I9" s="304" t="s">
        <v>64</v>
      </c>
      <c r="J9" s="499" t="s">
        <v>65</v>
      </c>
      <c r="K9" s="9"/>
      <c r="L9" s="472"/>
      <c r="M9" s="1043">
        <v>150</v>
      </c>
      <c r="N9" s="1167">
        <v>10.635</v>
      </c>
      <c r="O9" s="1094">
        <v>13.26</v>
      </c>
      <c r="P9" s="1168">
        <v>5.59</v>
      </c>
      <c r="Q9" s="1043">
        <v>162.6</v>
      </c>
      <c r="R9" s="1165"/>
      <c r="S9" s="1199">
        <v>0.14000000000000001</v>
      </c>
      <c r="T9" s="1094">
        <v>12.15</v>
      </c>
      <c r="U9" s="1094">
        <v>64.17</v>
      </c>
      <c r="V9" s="1168"/>
      <c r="W9" s="1199">
        <v>62.92</v>
      </c>
      <c r="X9" s="1094">
        <v>37.1</v>
      </c>
      <c r="Y9" s="1094">
        <v>3.36</v>
      </c>
      <c r="Z9" s="1200">
        <v>0.31</v>
      </c>
    </row>
    <row r="10" spans="9:26" ht="18.75">
      <c r="I10" s="1">
        <v>386</v>
      </c>
      <c r="J10" s="499" t="s">
        <v>37</v>
      </c>
      <c r="K10" s="472"/>
      <c r="L10" s="455"/>
      <c r="M10" s="1041">
        <v>200</v>
      </c>
      <c r="N10" s="1042">
        <v>5.8</v>
      </c>
      <c r="O10" s="556">
        <v>5</v>
      </c>
      <c r="P10" s="555">
        <v>8</v>
      </c>
      <c r="Q10" s="1044">
        <v>100</v>
      </c>
      <c r="R10" s="553"/>
      <c r="S10" s="554">
        <v>0.08</v>
      </c>
      <c r="T10" s="555">
        <v>1.4</v>
      </c>
      <c r="U10" s="556">
        <v>26.02</v>
      </c>
      <c r="V10" s="555"/>
      <c r="W10" s="554">
        <v>140</v>
      </c>
      <c r="X10" s="556">
        <v>140</v>
      </c>
      <c r="Y10" s="556">
        <v>28</v>
      </c>
      <c r="Z10" s="610">
        <v>0.2</v>
      </c>
    </row>
    <row r="11" spans="9:26" ht="18.75">
      <c r="I11" s="1359">
        <v>376</v>
      </c>
      <c r="J11" s="454" t="s">
        <v>25</v>
      </c>
      <c r="K11" s="455"/>
      <c r="L11" s="459"/>
      <c r="M11" s="1062">
        <v>200</v>
      </c>
      <c r="N11" s="1163">
        <v>3.6</v>
      </c>
      <c r="O11" s="1104">
        <v>2.67</v>
      </c>
      <c r="P11" s="1164">
        <v>29.2</v>
      </c>
      <c r="Q11" s="1062">
        <v>155.19999999999999</v>
      </c>
      <c r="R11" s="1165"/>
      <c r="S11" s="1199">
        <v>0.03</v>
      </c>
      <c r="T11" s="1094">
        <v>1.45</v>
      </c>
      <c r="U11" s="1094"/>
      <c r="V11" s="1168"/>
      <c r="W11" s="1199">
        <v>58.67</v>
      </c>
      <c r="X11" s="1094">
        <v>52</v>
      </c>
      <c r="Y11" s="1094">
        <v>14.64</v>
      </c>
      <c r="Z11" s="1200">
        <v>1.9239999999999999</v>
      </c>
    </row>
    <row r="12" spans="9:26" ht="18.75">
      <c r="I12" s="1">
        <v>14</v>
      </c>
      <c r="J12" s="454" t="s">
        <v>24</v>
      </c>
      <c r="K12" s="455"/>
      <c r="L12" s="459"/>
      <c r="M12" s="487">
        <v>10</v>
      </c>
      <c r="N12" s="488">
        <v>6.4000000000000001E-2</v>
      </c>
      <c r="O12" s="489">
        <v>5.8</v>
      </c>
      <c r="P12" s="490">
        <v>0.104</v>
      </c>
      <c r="Q12" s="487">
        <v>52.8</v>
      </c>
      <c r="R12" s="1248"/>
      <c r="S12" s="554">
        <v>0</v>
      </c>
      <c r="T12" s="555">
        <v>0</v>
      </c>
      <c r="U12" s="556">
        <v>84.81</v>
      </c>
      <c r="V12" s="556"/>
      <c r="W12" s="556">
        <v>1.92</v>
      </c>
      <c r="X12" s="556">
        <v>2.4</v>
      </c>
      <c r="Y12" s="556"/>
      <c r="Z12" s="610">
        <v>1.6E-2</v>
      </c>
    </row>
    <row r="13" spans="9:26" ht="18.75">
      <c r="I13" s="1"/>
      <c r="J13" s="464" t="s">
        <v>26</v>
      </c>
      <c r="K13" s="465"/>
      <c r="L13" s="465"/>
      <c r="M13" s="279">
        <v>50</v>
      </c>
      <c r="N13" s="280">
        <v>3.94</v>
      </c>
      <c r="O13" s="281">
        <v>0.5</v>
      </c>
      <c r="P13" s="282">
        <v>24.15</v>
      </c>
      <c r="Q13" s="279">
        <v>116.9</v>
      </c>
      <c r="R13" s="352"/>
      <c r="S13" s="353">
        <v>0.05</v>
      </c>
      <c r="T13" s="282"/>
      <c r="U13" s="281"/>
      <c r="V13" s="281"/>
      <c r="W13" s="281">
        <v>11.5</v>
      </c>
      <c r="X13" s="281">
        <v>43.5</v>
      </c>
      <c r="Y13" s="281">
        <v>16.5</v>
      </c>
      <c r="Z13" s="411">
        <v>0.55000000000000004</v>
      </c>
    </row>
    <row r="14" spans="9:26" ht="18.75">
      <c r="I14" s="1"/>
      <c r="J14" s="471"/>
      <c r="K14" s="473"/>
      <c r="L14" s="466"/>
      <c r="M14" s="1045"/>
      <c r="N14" s="1161"/>
      <c r="O14" s="1088"/>
      <c r="P14" s="1162"/>
      <c r="Q14" s="1045"/>
      <c r="R14" s="1160"/>
      <c r="S14" s="1201"/>
      <c r="T14" s="1088"/>
      <c r="U14" s="1088"/>
      <c r="V14" s="1162"/>
      <c r="W14" s="1201"/>
      <c r="X14" s="1088"/>
      <c r="Y14" s="1088"/>
      <c r="Z14" s="1202"/>
    </row>
    <row r="15" spans="9:26" ht="18.75">
      <c r="I15" s="1"/>
      <c r="J15" s="474"/>
      <c r="K15" s="475"/>
      <c r="L15" s="475" t="s">
        <v>27</v>
      </c>
      <c r="M15" s="476">
        <f>M9+M10+M11+M12+M13</f>
        <v>610</v>
      </c>
      <c r="N15" s="477">
        <f>SUM(N9:N14)</f>
        <v>24.039000000000001</v>
      </c>
      <c r="O15" s="477">
        <f>SUM(O9:O14)</f>
        <v>27.23</v>
      </c>
      <c r="P15" s="477">
        <f>SUM(P9:P14)</f>
        <v>67.043999999999997</v>
      </c>
      <c r="Q15" s="1250">
        <f>SUM(Q9:Q13)</f>
        <v>587.5</v>
      </c>
      <c r="R15" s="550">
        <v>0.25</v>
      </c>
      <c r="S15" s="551">
        <f t="shared" ref="S15:Z15" si="0">SUM(S9:S14)</f>
        <v>0.3</v>
      </c>
      <c r="T15" s="494">
        <f t="shared" si="0"/>
        <v>15</v>
      </c>
      <c r="U15" s="494">
        <f t="shared" si="0"/>
        <v>175</v>
      </c>
      <c r="V15" s="494"/>
      <c r="W15" s="551">
        <f t="shared" si="0"/>
        <v>275.01000000000005</v>
      </c>
      <c r="X15" s="494">
        <f t="shared" si="0"/>
        <v>275</v>
      </c>
      <c r="Y15" s="494">
        <f t="shared" si="0"/>
        <v>62.5</v>
      </c>
      <c r="Z15" s="608">
        <f t="shared" si="0"/>
        <v>3</v>
      </c>
    </row>
    <row r="16" spans="9:26" ht="18.75">
      <c r="I16" s="1"/>
      <c r="J16" s="450" t="s">
        <v>28</v>
      </c>
      <c r="K16" s="478"/>
      <c r="L16" s="452"/>
      <c r="M16" s="1054"/>
      <c r="N16" s="1055"/>
      <c r="O16" s="1055"/>
      <c r="P16" s="1055"/>
      <c r="Q16" s="1054"/>
      <c r="R16" s="453"/>
      <c r="S16" s="1093"/>
      <c r="T16" s="1055"/>
      <c r="U16" s="1055"/>
      <c r="V16" s="1055"/>
      <c r="W16" s="1093"/>
      <c r="X16" s="1055"/>
      <c r="Y16" s="1055"/>
      <c r="Z16" s="1115"/>
    </row>
    <row r="17" spans="9:26" ht="18.75">
      <c r="I17" s="1">
        <v>50</v>
      </c>
      <c r="J17" s="480" t="s">
        <v>66</v>
      </c>
      <c r="K17" s="481"/>
      <c r="L17" s="482"/>
      <c r="M17" s="1057">
        <v>100</v>
      </c>
      <c r="N17" s="1158">
        <v>4.5199999999999996</v>
      </c>
      <c r="O17" s="1096">
        <v>7.26</v>
      </c>
      <c r="P17" s="1159">
        <v>9.58</v>
      </c>
      <c r="Q17" s="1057">
        <v>119.92</v>
      </c>
      <c r="R17" s="496"/>
      <c r="S17" s="1197">
        <v>8.1000000000000003E-2</v>
      </c>
      <c r="T17" s="1096">
        <v>2.4500000000000002</v>
      </c>
      <c r="U17" s="1096">
        <v>39</v>
      </c>
      <c r="V17" s="1159"/>
      <c r="W17" s="1197">
        <v>101.76</v>
      </c>
      <c r="X17" s="1096">
        <v>84.44</v>
      </c>
      <c r="Y17" s="1096">
        <v>17.59</v>
      </c>
      <c r="Z17" s="1198">
        <v>0.17</v>
      </c>
    </row>
    <row r="18" spans="9:26" ht="18.75">
      <c r="I18" s="1">
        <v>106</v>
      </c>
      <c r="J18" s="480" t="s">
        <v>67</v>
      </c>
      <c r="K18" s="481"/>
      <c r="L18" s="482"/>
      <c r="M18" s="1057">
        <v>200</v>
      </c>
      <c r="N18" s="1158">
        <v>6.06</v>
      </c>
      <c r="O18" s="1096">
        <v>5.0599999999999996</v>
      </c>
      <c r="P18" s="1159">
        <v>13.67</v>
      </c>
      <c r="Q18" s="1057">
        <v>145.52000000000001</v>
      </c>
      <c r="R18" s="496"/>
      <c r="S18" s="1197">
        <v>7.6099999999999996E-3</v>
      </c>
      <c r="T18" s="1096">
        <v>1.84</v>
      </c>
      <c r="U18" s="1096">
        <v>112</v>
      </c>
      <c r="V18" s="1159"/>
      <c r="W18" s="1197">
        <v>122.51</v>
      </c>
      <c r="X18" s="1096">
        <v>85.56</v>
      </c>
      <c r="Y18" s="1096">
        <v>20.48</v>
      </c>
      <c r="Z18" s="1198">
        <v>0.11600000000000001</v>
      </c>
    </row>
    <row r="19" spans="9:26" ht="18.75">
      <c r="I19" s="1">
        <v>259</v>
      </c>
      <c r="J19" s="471" t="s">
        <v>68</v>
      </c>
      <c r="K19" s="473"/>
      <c r="L19" s="466"/>
      <c r="M19" s="1045">
        <v>190</v>
      </c>
      <c r="N19" s="1161">
        <v>13.99</v>
      </c>
      <c r="O19" s="1088">
        <v>14.81</v>
      </c>
      <c r="P19" s="1162">
        <v>28.95</v>
      </c>
      <c r="Q19" s="1045">
        <v>315.44</v>
      </c>
      <c r="R19" s="496"/>
      <c r="S19" s="1201">
        <v>0.18529999999999999</v>
      </c>
      <c r="T19" s="1088">
        <v>7.66</v>
      </c>
      <c r="U19" s="1088">
        <v>94</v>
      </c>
      <c r="V19" s="1162"/>
      <c r="W19" s="1201">
        <v>126.2</v>
      </c>
      <c r="X19" s="1088">
        <v>141.9</v>
      </c>
      <c r="Y19" s="1088">
        <v>18.149999999999999</v>
      </c>
      <c r="Z19" s="1202">
        <v>0.46400000000000002</v>
      </c>
    </row>
    <row r="20" spans="9:26" ht="18.75">
      <c r="I20" s="1">
        <v>344</v>
      </c>
      <c r="J20" s="471" t="s">
        <v>69</v>
      </c>
      <c r="K20" s="473"/>
      <c r="L20" s="466"/>
      <c r="M20" s="1045">
        <v>200</v>
      </c>
      <c r="N20" s="1161">
        <v>0.47</v>
      </c>
      <c r="O20" s="1088">
        <v>0.13</v>
      </c>
      <c r="P20" s="1162">
        <v>29.99</v>
      </c>
      <c r="Q20" s="1045">
        <v>102.9</v>
      </c>
      <c r="R20" s="496"/>
      <c r="S20" s="1201">
        <v>8.5999999999999993E-2</v>
      </c>
      <c r="T20" s="1088">
        <v>9.0500000000000007</v>
      </c>
      <c r="U20" s="1088"/>
      <c r="V20" s="1162"/>
      <c r="W20" s="1201">
        <v>20.73</v>
      </c>
      <c r="X20" s="1088">
        <v>13.3</v>
      </c>
      <c r="Y20" s="1088">
        <v>14.68</v>
      </c>
      <c r="Z20" s="1202">
        <v>1.99</v>
      </c>
    </row>
    <row r="21" spans="9:26" ht="18.75">
      <c r="I21" s="1"/>
      <c r="J21" s="471" t="s">
        <v>26</v>
      </c>
      <c r="K21" s="473"/>
      <c r="L21" s="1045"/>
      <c r="M21" s="487">
        <v>40</v>
      </c>
      <c r="N21" s="488">
        <v>2.2400000000000002</v>
      </c>
      <c r="O21" s="489">
        <v>0.44</v>
      </c>
      <c r="P21" s="490">
        <v>19.760000000000002</v>
      </c>
      <c r="Q21" s="487">
        <v>91.96</v>
      </c>
      <c r="R21" s="553"/>
      <c r="S21" s="554">
        <v>0.04</v>
      </c>
      <c r="T21" s="555"/>
      <c r="U21" s="556"/>
      <c r="V21" s="556"/>
      <c r="W21" s="556">
        <v>9.1999999999999993</v>
      </c>
      <c r="X21" s="556">
        <v>42.4</v>
      </c>
      <c r="Y21" s="556">
        <v>10</v>
      </c>
      <c r="Z21" s="610">
        <v>1.24</v>
      </c>
    </row>
    <row r="22" spans="9:26" ht="18.75">
      <c r="I22" s="1"/>
      <c r="J22" s="471" t="s">
        <v>34</v>
      </c>
      <c r="K22" s="473"/>
      <c r="L22" s="1045"/>
      <c r="M22" s="487">
        <v>20</v>
      </c>
      <c r="N22" s="488">
        <v>1.58</v>
      </c>
      <c r="O22" s="489">
        <v>0.2</v>
      </c>
      <c r="P22" s="490">
        <v>9.66</v>
      </c>
      <c r="Q22" s="487">
        <v>46.76</v>
      </c>
      <c r="R22" s="553"/>
      <c r="S22" s="557">
        <v>0.02</v>
      </c>
      <c r="T22" s="490"/>
      <c r="U22" s="489"/>
      <c r="V22" s="489"/>
      <c r="W22" s="489">
        <v>4.5999999999999996</v>
      </c>
      <c r="X22" s="489">
        <v>17.399999999999999</v>
      </c>
      <c r="Y22" s="489">
        <v>6.6</v>
      </c>
      <c r="Z22" s="611">
        <v>0.22</v>
      </c>
    </row>
    <row r="23" spans="9:26" ht="18.75">
      <c r="I23" s="1"/>
      <c r="J23" s="471"/>
      <c r="K23" s="473"/>
      <c r="L23" s="466"/>
      <c r="M23" s="1045"/>
      <c r="N23" s="1161"/>
      <c r="O23" s="1088"/>
      <c r="P23" s="1162"/>
      <c r="Q23" s="1045"/>
      <c r="R23" s="1160"/>
      <c r="S23" s="1197"/>
      <c r="T23" s="1096"/>
      <c r="U23" s="1096"/>
      <c r="V23" s="1159"/>
      <c r="W23" s="1197"/>
      <c r="X23" s="1096"/>
      <c r="Y23" s="1096"/>
      <c r="Z23" s="1198"/>
    </row>
    <row r="24" spans="9:26" ht="18.75">
      <c r="I24" s="1"/>
      <c r="J24" s="471"/>
      <c r="K24" s="491"/>
      <c r="L24" s="466"/>
      <c r="M24" s="1045"/>
      <c r="N24" s="1161"/>
      <c r="O24" s="1088"/>
      <c r="P24" s="1162"/>
      <c r="Q24" s="1045"/>
      <c r="R24" s="496"/>
      <c r="S24" s="1201"/>
      <c r="T24" s="1088"/>
      <c r="U24" s="1088"/>
      <c r="V24" s="1162"/>
      <c r="W24" s="1201"/>
      <c r="X24" s="1088"/>
      <c r="Y24" s="1088"/>
      <c r="Z24" s="1202"/>
    </row>
    <row r="25" spans="9:26" ht="18.75">
      <c r="I25" s="1"/>
      <c r="J25" s="447"/>
      <c r="K25" s="492"/>
      <c r="L25" s="492" t="s">
        <v>27</v>
      </c>
      <c r="M25" s="493">
        <f>M17+M18+M19+M20+M21+M22</f>
        <v>750</v>
      </c>
      <c r="N25" s="494">
        <f>SUM(N17:N24)</f>
        <v>28.86</v>
      </c>
      <c r="O25" s="494">
        <f>SUM(O17:O24)</f>
        <v>27.900000000000002</v>
      </c>
      <c r="P25" s="494">
        <f>SUM(P17:P24)</f>
        <v>111.61</v>
      </c>
      <c r="Q25" s="493">
        <f>SUM(Q17:Q24)</f>
        <v>822.5</v>
      </c>
      <c r="R25" s="550">
        <v>0.35</v>
      </c>
      <c r="S25" s="1092">
        <f t="shared" ref="S25:Z25" si="1">SUM(S17:S24)</f>
        <v>0.41990999999999995</v>
      </c>
      <c r="T25" s="494">
        <f t="shared" si="1"/>
        <v>21</v>
      </c>
      <c r="U25" s="494">
        <f t="shared" si="1"/>
        <v>245</v>
      </c>
      <c r="V25" s="494"/>
      <c r="W25" s="551">
        <f t="shared" si="1"/>
        <v>385.00000000000006</v>
      </c>
      <c r="X25" s="494">
        <f t="shared" si="1"/>
        <v>384.99999999999994</v>
      </c>
      <c r="Y25" s="494">
        <f t="shared" si="1"/>
        <v>87.5</v>
      </c>
      <c r="Z25" s="608">
        <f t="shared" si="1"/>
        <v>4.2</v>
      </c>
    </row>
    <row r="26" spans="9:26" ht="18.75">
      <c r="I26" s="1"/>
      <c r="J26" s="495" t="s">
        <v>35</v>
      </c>
      <c r="K26" s="478"/>
      <c r="L26" s="452"/>
      <c r="M26" s="1064"/>
      <c r="N26" s="1097"/>
      <c r="O26" s="1097"/>
      <c r="P26" s="1097"/>
      <c r="Q26" s="1064"/>
      <c r="R26" s="496"/>
      <c r="S26" s="1205"/>
      <c r="T26" s="1097"/>
      <c r="U26" s="1097"/>
      <c r="V26" s="1097"/>
      <c r="W26" s="1205"/>
      <c r="X26" s="1097"/>
      <c r="Y26" s="1097"/>
      <c r="Z26" s="1206"/>
    </row>
    <row r="27" spans="9:26" ht="18.75">
      <c r="I27" s="1"/>
      <c r="J27" s="454" t="s">
        <v>59</v>
      </c>
      <c r="K27" s="1163"/>
      <c r="L27" s="1104"/>
      <c r="M27" s="1062">
        <v>120</v>
      </c>
      <c r="N27" s="1163">
        <v>0.44</v>
      </c>
      <c r="O27" s="1104">
        <v>0.36</v>
      </c>
      <c r="P27" s="1164">
        <v>14.491</v>
      </c>
      <c r="Q27" s="1062">
        <v>51.3</v>
      </c>
      <c r="R27" s="1188"/>
      <c r="S27" s="1199">
        <v>2.1999999999999999E-2</v>
      </c>
      <c r="T27" s="1094">
        <v>4.0199999999999996</v>
      </c>
      <c r="U27" s="1094"/>
      <c r="V27" s="1168"/>
      <c r="W27" s="1199">
        <v>0.08</v>
      </c>
      <c r="X27" s="1094">
        <v>7.5</v>
      </c>
      <c r="Y27" s="1094">
        <v>7.78</v>
      </c>
      <c r="Z27" s="1200">
        <v>0.71</v>
      </c>
    </row>
    <row r="28" spans="9:26" ht="18.75">
      <c r="I28" s="1">
        <v>356</v>
      </c>
      <c r="J28" s="454" t="s">
        <v>70</v>
      </c>
      <c r="K28" s="455"/>
      <c r="L28" s="459"/>
      <c r="M28" s="1062">
        <v>200</v>
      </c>
      <c r="N28" s="1163">
        <v>0.35</v>
      </c>
      <c r="O28" s="1104">
        <v>7.0000000000000007E-2</v>
      </c>
      <c r="P28" s="1164">
        <v>27.76</v>
      </c>
      <c r="Q28" s="1062">
        <v>140.69999999999999</v>
      </c>
      <c r="R28" s="1165"/>
      <c r="S28" s="1199">
        <v>9.6000000000000002E-2</v>
      </c>
      <c r="T28" s="1094">
        <v>4.92</v>
      </c>
      <c r="U28" s="1094"/>
      <c r="V28" s="1168"/>
      <c r="W28" s="1199">
        <v>17.04</v>
      </c>
      <c r="X28" s="1094">
        <v>7</v>
      </c>
      <c r="Y28" s="1094">
        <v>4.9800000000000004</v>
      </c>
      <c r="Z28" s="1200">
        <v>0.19</v>
      </c>
    </row>
    <row r="29" spans="9:26" ht="18.75">
      <c r="I29" s="1">
        <v>463</v>
      </c>
      <c r="J29" s="480" t="s">
        <v>71</v>
      </c>
      <c r="K29" s="482"/>
      <c r="L29" s="465"/>
      <c r="M29" s="1057">
        <v>75</v>
      </c>
      <c r="N29" s="1158">
        <v>4.0599999999999996</v>
      </c>
      <c r="O29" s="1096">
        <v>3.69</v>
      </c>
      <c r="P29" s="1159">
        <v>30.34</v>
      </c>
      <c r="Q29" s="1057">
        <v>160.5</v>
      </c>
      <c r="R29" s="592"/>
      <c r="S29" s="1197">
        <v>6.4000000000000001E-2</v>
      </c>
      <c r="T29" s="1096">
        <v>0.06</v>
      </c>
      <c r="U29" s="1096">
        <v>105</v>
      </c>
      <c r="V29" s="1159"/>
      <c r="W29" s="1197">
        <v>147.88</v>
      </c>
      <c r="X29" s="1096">
        <v>150.5</v>
      </c>
      <c r="Y29" s="1096">
        <v>24.74</v>
      </c>
      <c r="Z29" s="1198">
        <v>0.9</v>
      </c>
    </row>
    <row r="30" spans="9:26" ht="18.75">
      <c r="I30" s="1"/>
      <c r="J30" s="451"/>
      <c r="K30" s="500"/>
      <c r="L30" s="451" t="s">
        <v>27</v>
      </c>
      <c r="M30" s="501"/>
      <c r="N30" s="502">
        <f>SUM(N27:N29)</f>
        <v>4.8499999999999996</v>
      </c>
      <c r="O30" s="502">
        <f>SUM(O27:O29)</f>
        <v>4.12</v>
      </c>
      <c r="P30" s="502">
        <f>SUM(P27:P29)</f>
        <v>72.591000000000008</v>
      </c>
      <c r="Q30" s="501">
        <f>SUM(Q27:Q29)</f>
        <v>352.5</v>
      </c>
      <c r="R30" s="564">
        <v>0.15</v>
      </c>
      <c r="S30" s="565">
        <v>0.18099999999999999</v>
      </c>
      <c r="T30" s="566">
        <f t="shared" ref="T30:Z30" si="2">SUM(T27:T29)</f>
        <v>9</v>
      </c>
      <c r="U30" s="566">
        <f t="shared" si="2"/>
        <v>105</v>
      </c>
      <c r="V30" s="567"/>
      <c r="W30" s="565">
        <f t="shared" si="2"/>
        <v>165</v>
      </c>
      <c r="X30" s="566">
        <f t="shared" si="2"/>
        <v>165</v>
      </c>
      <c r="Y30" s="566">
        <f t="shared" si="2"/>
        <v>37.5</v>
      </c>
      <c r="Z30" s="614">
        <f t="shared" si="2"/>
        <v>1.7999999999999998</v>
      </c>
    </row>
    <row r="31" spans="9:26" ht="18.75">
      <c r="I31" s="1"/>
      <c r="J31" s="451"/>
      <c r="K31" s="500"/>
      <c r="L31" s="500"/>
      <c r="M31" s="501"/>
      <c r="N31" s="502"/>
      <c r="O31" s="502"/>
      <c r="P31" s="502"/>
      <c r="Q31" s="501"/>
      <c r="R31" s="568"/>
      <c r="S31" s="569"/>
      <c r="T31" s="570"/>
      <c r="U31" s="570"/>
      <c r="V31" s="567"/>
      <c r="W31" s="571"/>
      <c r="X31" s="570"/>
      <c r="Y31" s="570"/>
      <c r="Z31" s="615"/>
    </row>
    <row r="32" spans="9:26" ht="18.75">
      <c r="I32" s="1"/>
      <c r="J32" s="503"/>
      <c r="K32" s="504"/>
      <c r="L32" s="505" t="s">
        <v>39</v>
      </c>
      <c r="M32" s="506">
        <f>M27+M28+M29</f>
        <v>395</v>
      </c>
      <c r="N32" s="505">
        <f>N15+N25+N30</f>
        <v>57.749000000000002</v>
      </c>
      <c r="O32" s="505">
        <f>O15+O25+O30</f>
        <v>59.25</v>
      </c>
      <c r="P32" s="507">
        <f>P15+P25+P30</f>
        <v>251.245</v>
      </c>
      <c r="Q32" s="572" t="s">
        <v>40</v>
      </c>
      <c r="R32" s="573" t="s">
        <v>41</v>
      </c>
      <c r="S32" s="1361">
        <f t="shared" ref="S32:Z32" si="3">S15+S25+S30</f>
        <v>0.90090999999999988</v>
      </c>
      <c r="T32" s="575">
        <f t="shared" si="3"/>
        <v>45</v>
      </c>
      <c r="U32" s="575">
        <f t="shared" si="3"/>
        <v>525</v>
      </c>
      <c r="V32" s="575"/>
      <c r="W32" s="575">
        <f t="shared" si="3"/>
        <v>825.0100000000001</v>
      </c>
      <c r="X32" s="575">
        <f t="shared" si="3"/>
        <v>825</v>
      </c>
      <c r="Y32" s="575">
        <f t="shared" si="3"/>
        <v>187.5</v>
      </c>
      <c r="Z32" s="616">
        <f t="shared" si="3"/>
        <v>9</v>
      </c>
    </row>
    <row r="33" spans="9:26" ht="18.75">
      <c r="I33" s="1"/>
      <c r="J33" s="508"/>
      <c r="K33" s="509"/>
      <c r="L33" s="509"/>
      <c r="M33" s="1065"/>
      <c r="N33" s="1171"/>
      <c r="O33" s="1171"/>
      <c r="P33" s="1171"/>
      <c r="Q33" s="576">
        <f>Q15+Q25+Q30</f>
        <v>1762.5</v>
      </c>
      <c r="R33" s="577">
        <f>R15+R25+R30</f>
        <v>0.75</v>
      </c>
      <c r="S33" s="578"/>
      <c r="T33" s="1100"/>
      <c r="U33" s="1100"/>
      <c r="V33" s="1100"/>
      <c r="W33" s="1100"/>
      <c r="X33" s="1100"/>
      <c r="Y33" s="1100"/>
      <c r="Z33" s="1212"/>
    </row>
    <row r="34" spans="9:26">
      <c r="J34" s="512"/>
      <c r="K34" s="513"/>
      <c r="L34" s="513"/>
      <c r="M34" s="1067"/>
      <c r="N34" s="1102"/>
      <c r="O34" s="1102"/>
      <c r="P34" s="1102"/>
      <c r="Q34" s="1172"/>
      <c r="R34" s="1172"/>
      <c r="S34" s="1213"/>
      <c r="T34" s="1102"/>
      <c r="U34" s="1102"/>
      <c r="V34" s="1102"/>
      <c r="W34" s="1213"/>
      <c r="X34" s="1102"/>
      <c r="Y34" s="1102"/>
      <c r="Z34" s="1286"/>
    </row>
    <row r="35" spans="9:26" ht="18.75">
      <c r="I35" s="1"/>
      <c r="J35" s="518" t="s">
        <v>0</v>
      </c>
      <c r="K35" s="504"/>
      <c r="L35" s="504"/>
      <c r="M35" s="1024"/>
      <c r="N35" s="1025"/>
      <c r="O35" s="1025"/>
      <c r="P35" s="1025"/>
      <c r="Q35" s="1026"/>
      <c r="R35" s="1026"/>
      <c r="S35" s="1078"/>
      <c r="T35" s="1025"/>
      <c r="U35" s="1025"/>
      <c r="V35" s="1025"/>
      <c r="W35" s="1078"/>
      <c r="X35" s="1025"/>
      <c r="Y35" s="1025"/>
      <c r="Z35" s="1109"/>
    </row>
    <row r="36" spans="9:26" ht="18.75">
      <c r="I36" s="1"/>
      <c r="J36" s="1027" t="str">
        <f>J5</f>
        <v>День       :  3</v>
      </c>
      <c r="K36" s="1028"/>
      <c r="L36" s="1028"/>
      <c r="M36" s="632" t="s">
        <v>2</v>
      </c>
      <c r="N36" s="1030"/>
      <c r="O36" s="1031" t="s">
        <v>3</v>
      </c>
      <c r="P36" s="1032"/>
      <c r="Q36" s="450" t="s">
        <v>4</v>
      </c>
      <c r="R36" s="1257"/>
      <c r="S36" s="508"/>
      <c r="T36" s="509" t="s">
        <v>5</v>
      </c>
      <c r="U36" s="509"/>
      <c r="V36" s="509"/>
      <c r="W36" s="1258" t="s">
        <v>6</v>
      </c>
      <c r="X36" s="509"/>
      <c r="Y36" s="509"/>
      <c r="Z36" s="1266"/>
    </row>
    <row r="37" spans="9:26" ht="18.75">
      <c r="I37" s="1"/>
      <c r="J37" s="495" t="s">
        <v>42</v>
      </c>
      <c r="K37" s="505"/>
      <c r="L37" s="515"/>
      <c r="M37" s="1034" t="s">
        <v>8</v>
      </c>
      <c r="N37" s="517" t="s">
        <v>9</v>
      </c>
      <c r="O37" s="495" t="s">
        <v>10</v>
      </c>
      <c r="P37" s="518" t="s">
        <v>11</v>
      </c>
      <c r="Q37" s="1034" t="s">
        <v>12</v>
      </c>
      <c r="R37" s="1259"/>
      <c r="S37" s="1083" t="s">
        <v>13</v>
      </c>
      <c r="T37" s="1084" t="s">
        <v>14</v>
      </c>
      <c r="U37" s="1247" t="s">
        <v>15</v>
      </c>
      <c r="V37" s="1084"/>
      <c r="W37" s="1362" t="s">
        <v>17</v>
      </c>
      <c r="X37" s="1031" t="s">
        <v>18</v>
      </c>
      <c r="Y37" s="1031" t="s">
        <v>19</v>
      </c>
      <c r="Z37" s="1367" t="s">
        <v>20</v>
      </c>
    </row>
    <row r="38" spans="9:26" ht="18.75">
      <c r="I38" s="1"/>
      <c r="J38" s="447"/>
      <c r="K38" s="447"/>
      <c r="L38" s="448"/>
      <c r="M38" s="1035"/>
      <c r="N38" s="1086"/>
      <c r="O38" s="1086"/>
      <c r="P38" s="1086"/>
      <c r="Q38" s="1157"/>
      <c r="R38" s="1157"/>
      <c r="S38" s="1195"/>
      <c r="T38" s="1086"/>
      <c r="U38" s="1086"/>
      <c r="V38" s="1086"/>
      <c r="W38" s="1195"/>
      <c r="X38" s="1086"/>
      <c r="Y38" s="1086"/>
      <c r="Z38" s="1196"/>
    </row>
    <row r="39" spans="9:26" ht="18.75">
      <c r="I39" s="1"/>
      <c r="J39" s="450" t="s">
        <v>21</v>
      </c>
      <c r="K39" s="451"/>
      <c r="L39" s="452"/>
      <c r="M39" s="1054"/>
      <c r="N39" s="1076"/>
      <c r="O39" s="1076"/>
      <c r="P39" s="1076"/>
      <c r="Q39" s="1077"/>
      <c r="R39" s="1077"/>
      <c r="S39" s="352"/>
      <c r="T39" s="1076"/>
      <c r="U39" s="1076"/>
      <c r="V39" s="1076"/>
      <c r="W39" s="1040"/>
      <c r="X39" s="1039"/>
      <c r="Y39" s="1039"/>
      <c r="Z39" s="1113"/>
    </row>
    <row r="40" spans="9:26" ht="18.75">
      <c r="I40" s="304" t="s">
        <v>64</v>
      </c>
      <c r="J40" s="499" t="s">
        <v>65</v>
      </c>
      <c r="K40" s="9"/>
      <c r="L40" s="472"/>
      <c r="M40" s="1043">
        <v>195</v>
      </c>
      <c r="N40" s="1167">
        <v>7.7830000000000004</v>
      </c>
      <c r="O40" s="1094">
        <v>8.8699999999999992</v>
      </c>
      <c r="P40" s="1168">
        <v>26.245999999999999</v>
      </c>
      <c r="Q40" s="1043">
        <v>216.14</v>
      </c>
      <c r="R40" s="1165"/>
      <c r="S40" s="1199">
        <v>0.16</v>
      </c>
      <c r="T40" s="1094">
        <v>14.65</v>
      </c>
      <c r="U40" s="1094">
        <v>114.17</v>
      </c>
      <c r="V40" s="1168"/>
      <c r="W40" s="1199">
        <v>84.01</v>
      </c>
      <c r="X40" s="1094">
        <v>47</v>
      </c>
      <c r="Y40" s="1094">
        <v>5.76</v>
      </c>
      <c r="Z40" s="1200">
        <v>1.48</v>
      </c>
    </row>
    <row r="41" spans="9:26" ht="18.75">
      <c r="I41" s="1">
        <v>386</v>
      </c>
      <c r="J41" s="499" t="s">
        <v>37</v>
      </c>
      <c r="K41" s="472"/>
      <c r="L41" s="455"/>
      <c r="M41" s="1041">
        <v>200</v>
      </c>
      <c r="N41" s="1042">
        <v>5.8</v>
      </c>
      <c r="O41" s="556">
        <v>5</v>
      </c>
      <c r="P41" s="555">
        <v>8</v>
      </c>
      <c r="Q41" s="1044">
        <v>100</v>
      </c>
      <c r="R41" s="553"/>
      <c r="S41" s="554">
        <v>0.08</v>
      </c>
      <c r="T41" s="555">
        <v>1.4</v>
      </c>
      <c r="U41" s="556">
        <v>26.02</v>
      </c>
      <c r="V41" s="555"/>
      <c r="W41" s="554">
        <v>140</v>
      </c>
      <c r="X41" s="556">
        <v>140</v>
      </c>
      <c r="Y41" s="556">
        <v>28</v>
      </c>
      <c r="Z41" s="610">
        <v>0.2</v>
      </c>
    </row>
    <row r="42" spans="9:26" ht="18.75">
      <c r="I42" s="1360">
        <v>376</v>
      </c>
      <c r="J42" s="454" t="s">
        <v>72</v>
      </c>
      <c r="K42" s="455"/>
      <c r="L42" s="459"/>
      <c r="M42" s="1062">
        <v>200</v>
      </c>
      <c r="N42" s="1163">
        <v>3.6</v>
      </c>
      <c r="O42" s="1104">
        <v>2.67</v>
      </c>
      <c r="P42" s="1164">
        <v>29.2</v>
      </c>
      <c r="Q42" s="1062">
        <v>155.19999999999999</v>
      </c>
      <c r="R42" s="1165"/>
      <c r="S42" s="1199">
        <v>0.03</v>
      </c>
      <c r="T42" s="1094">
        <v>1.45</v>
      </c>
      <c r="U42" s="1094"/>
      <c r="V42" s="1168"/>
      <c r="W42" s="1199">
        <v>58.67</v>
      </c>
      <c r="X42" s="1094">
        <v>52</v>
      </c>
      <c r="Y42" s="1094">
        <v>14.64</v>
      </c>
      <c r="Z42" s="1200">
        <v>1.9239999999999999</v>
      </c>
    </row>
    <row r="43" spans="9:26" ht="18.75">
      <c r="I43" s="1">
        <v>14</v>
      </c>
      <c r="J43" s="454" t="s">
        <v>24</v>
      </c>
      <c r="K43" s="455"/>
      <c r="L43" s="459"/>
      <c r="M43" s="487">
        <v>10</v>
      </c>
      <c r="N43" s="488">
        <v>6.4000000000000001E-2</v>
      </c>
      <c r="O43" s="489">
        <v>5.8</v>
      </c>
      <c r="P43" s="490">
        <v>0.104</v>
      </c>
      <c r="Q43" s="487">
        <v>52.8</v>
      </c>
      <c r="R43" s="1248"/>
      <c r="S43" s="554">
        <v>0</v>
      </c>
      <c r="T43" s="555">
        <v>0</v>
      </c>
      <c r="U43" s="556">
        <v>84.81</v>
      </c>
      <c r="V43" s="555"/>
      <c r="W43" s="554">
        <v>1.92</v>
      </c>
      <c r="X43" s="556">
        <v>2.4</v>
      </c>
      <c r="Y43" s="556"/>
      <c r="Z43" s="610">
        <v>1.6E-2</v>
      </c>
    </row>
    <row r="44" spans="9:26" ht="18.75">
      <c r="I44" s="1"/>
      <c r="J44" s="499" t="s">
        <v>26</v>
      </c>
      <c r="K44" s="472"/>
      <c r="L44" s="459"/>
      <c r="M44" s="487">
        <v>80</v>
      </c>
      <c r="N44" s="488">
        <v>5.2530000000000001</v>
      </c>
      <c r="O44" s="489">
        <v>0.66</v>
      </c>
      <c r="P44" s="490">
        <v>32.200000000000003</v>
      </c>
      <c r="Q44" s="487">
        <v>155.86000000000001</v>
      </c>
      <c r="R44" s="586"/>
      <c r="S44" s="557">
        <v>0.08</v>
      </c>
      <c r="T44" s="489"/>
      <c r="U44" s="489"/>
      <c r="V44" s="490"/>
      <c r="W44" s="557">
        <v>15.4</v>
      </c>
      <c r="X44" s="489">
        <v>58.6</v>
      </c>
      <c r="Y44" s="489">
        <v>26.6</v>
      </c>
      <c r="Z44" s="611">
        <v>0.88</v>
      </c>
    </row>
    <row r="45" spans="9:26" ht="18.75">
      <c r="I45" s="1"/>
      <c r="J45" s="480"/>
      <c r="K45" s="482"/>
      <c r="L45" s="466"/>
      <c r="M45" s="1045"/>
      <c r="N45" s="1161"/>
      <c r="O45" s="1088"/>
      <c r="P45" s="1162"/>
      <c r="Q45" s="1045"/>
      <c r="R45" s="1160"/>
      <c r="S45" s="1197"/>
      <c r="T45" s="1096"/>
      <c r="U45" s="1096"/>
      <c r="V45" s="1159"/>
      <c r="W45" s="1197"/>
      <c r="X45" s="1096"/>
      <c r="Y45" s="1096"/>
      <c r="Z45" s="1198"/>
    </row>
    <row r="46" spans="9:26" ht="18.75">
      <c r="I46" s="1"/>
      <c r="J46" s="471"/>
      <c r="K46" s="473"/>
      <c r="L46" s="466"/>
      <c r="M46" s="1045"/>
      <c r="N46" s="1161"/>
      <c r="O46" s="1088"/>
      <c r="P46" s="1162"/>
      <c r="Q46" s="1045"/>
      <c r="R46" s="1160"/>
      <c r="S46" s="1201"/>
      <c r="T46" s="1088"/>
      <c r="U46" s="1088"/>
      <c r="V46" s="1162"/>
      <c r="W46" s="1201"/>
      <c r="X46" s="1088"/>
      <c r="Y46" s="1088"/>
      <c r="Z46" s="1202"/>
    </row>
    <row r="47" spans="9:26" ht="18.75">
      <c r="I47" s="1"/>
      <c r="J47" s="474" t="s">
        <v>27</v>
      </c>
      <c r="K47" s="475"/>
      <c r="L47" s="475"/>
      <c r="M47" s="1053">
        <f>SUM(M40:M45)</f>
        <v>685</v>
      </c>
      <c r="N47" s="477">
        <f>SUM(N40:N46)</f>
        <v>22.5</v>
      </c>
      <c r="O47" s="477">
        <f>SUM(O40:O46)</f>
        <v>23</v>
      </c>
      <c r="P47" s="477">
        <f>SUM(P40:P46)</f>
        <v>95.75</v>
      </c>
      <c r="Q47" s="1250">
        <f>SUM(Q40:Q46)</f>
        <v>680</v>
      </c>
      <c r="R47" s="550">
        <v>0.25</v>
      </c>
      <c r="S47" s="551">
        <f t="shared" ref="S47:Z47" si="4">SUM(S40:S46)</f>
        <v>0.35000000000000003</v>
      </c>
      <c r="T47" s="494">
        <f t="shared" si="4"/>
        <v>17.5</v>
      </c>
      <c r="U47" s="494">
        <f t="shared" si="4"/>
        <v>225</v>
      </c>
      <c r="V47" s="494"/>
      <c r="W47" s="551">
        <f t="shared" si="4"/>
        <v>300</v>
      </c>
      <c r="X47" s="494">
        <f t="shared" si="4"/>
        <v>300</v>
      </c>
      <c r="Y47" s="494">
        <f t="shared" si="4"/>
        <v>75</v>
      </c>
      <c r="Z47" s="608">
        <f t="shared" si="4"/>
        <v>4.5</v>
      </c>
    </row>
    <row r="48" spans="9:26" ht="18.75">
      <c r="I48" s="1"/>
      <c r="J48" s="450" t="s">
        <v>28</v>
      </c>
      <c r="K48" s="478"/>
      <c r="L48" s="452"/>
      <c r="M48" s="1054"/>
      <c r="N48" s="1055"/>
      <c r="O48" s="1055"/>
      <c r="P48" s="1055"/>
      <c r="Q48" s="1054"/>
      <c r="R48" s="453"/>
      <c r="S48" s="1203"/>
      <c r="T48" s="1166"/>
      <c r="U48" s="1166"/>
      <c r="V48" s="1166"/>
      <c r="W48" s="1203"/>
      <c r="X48" s="1166"/>
      <c r="Y48" s="1166"/>
      <c r="Z48" s="1204"/>
    </row>
    <row r="49" spans="9:26" ht="18.75">
      <c r="I49" s="1">
        <v>50</v>
      </c>
      <c r="J49" s="480" t="s">
        <v>66</v>
      </c>
      <c r="K49" s="481"/>
      <c r="L49" s="482"/>
      <c r="M49" s="1057">
        <v>100</v>
      </c>
      <c r="N49" s="1158">
        <v>4.5199999999999996</v>
      </c>
      <c r="O49" s="1096">
        <v>7.26</v>
      </c>
      <c r="P49" s="1159">
        <v>9.58</v>
      </c>
      <c r="Q49" s="1057">
        <v>119.92</v>
      </c>
      <c r="R49" s="496"/>
      <c r="S49" s="1197">
        <v>8.1000000000000003E-2</v>
      </c>
      <c r="T49" s="1096">
        <v>2.4500000000000002</v>
      </c>
      <c r="U49" s="1096">
        <v>39</v>
      </c>
      <c r="V49" s="1159"/>
      <c r="W49" s="1197">
        <v>101.76</v>
      </c>
      <c r="X49" s="1096">
        <v>84.44</v>
      </c>
      <c r="Y49" s="1096">
        <v>17.59</v>
      </c>
      <c r="Z49" s="1198">
        <v>0.17</v>
      </c>
    </row>
    <row r="50" spans="9:26" ht="18.75">
      <c r="I50" s="1">
        <v>106</v>
      </c>
      <c r="J50" s="480" t="s">
        <v>67</v>
      </c>
      <c r="K50" s="481"/>
      <c r="L50" s="482"/>
      <c r="M50" s="1057">
        <v>240</v>
      </c>
      <c r="N50" s="1158">
        <v>6.31</v>
      </c>
      <c r="O50" s="1096">
        <v>7.93</v>
      </c>
      <c r="P50" s="1159">
        <v>15.79</v>
      </c>
      <c r="Q50" s="1057">
        <v>162.27000000000001</v>
      </c>
      <c r="R50" s="496"/>
      <c r="S50" s="1197">
        <v>1.0999999999999999E-2</v>
      </c>
      <c r="T50" s="1096">
        <v>2.6</v>
      </c>
      <c r="U50" s="1096">
        <v>146</v>
      </c>
      <c r="V50" s="1159"/>
      <c r="W50" s="1197">
        <v>128.38</v>
      </c>
      <c r="X50" s="1096">
        <v>87.67</v>
      </c>
      <c r="Y50" s="1096">
        <v>22.5</v>
      </c>
      <c r="Z50" s="1198">
        <v>0.8</v>
      </c>
    </row>
    <row r="51" spans="9:26" ht="18.75">
      <c r="I51" s="1">
        <v>259</v>
      </c>
      <c r="J51" s="471" t="s">
        <v>68</v>
      </c>
      <c r="K51" s="473"/>
      <c r="L51" s="466"/>
      <c r="M51" s="1045">
        <v>210</v>
      </c>
      <c r="N51" s="1161">
        <v>14.47</v>
      </c>
      <c r="O51" s="1088">
        <v>15.92</v>
      </c>
      <c r="P51" s="1162">
        <v>34.56</v>
      </c>
      <c r="Q51" s="1045">
        <v>358.83</v>
      </c>
      <c r="R51" s="496"/>
      <c r="S51" s="1201">
        <v>0.21199999999999999</v>
      </c>
      <c r="T51" s="1088">
        <v>10.4</v>
      </c>
      <c r="U51" s="1088">
        <v>130</v>
      </c>
      <c r="V51" s="1162"/>
      <c r="W51" s="1201">
        <v>140.18</v>
      </c>
      <c r="X51" s="1088">
        <v>144.88999999999999</v>
      </c>
      <c r="Y51" s="1088">
        <v>25.33</v>
      </c>
      <c r="Z51" s="1202">
        <v>1.1499999999999999</v>
      </c>
    </row>
    <row r="52" spans="9:26" ht="18.75">
      <c r="I52" s="1">
        <v>342</v>
      </c>
      <c r="J52" s="471" t="s">
        <v>73</v>
      </c>
      <c r="K52" s="473"/>
      <c r="L52" s="466"/>
      <c r="M52" s="1045">
        <v>200</v>
      </c>
      <c r="N52" s="1161">
        <v>0.47</v>
      </c>
      <c r="O52" s="1088">
        <v>0.13</v>
      </c>
      <c r="P52" s="1162">
        <v>29.99</v>
      </c>
      <c r="Q52" s="1045">
        <v>102.9</v>
      </c>
      <c r="R52" s="496"/>
      <c r="S52" s="1201">
        <v>8.5999999999999993E-2</v>
      </c>
      <c r="T52" s="1088">
        <v>9.0500000000000007</v>
      </c>
      <c r="U52" s="1088"/>
      <c r="V52" s="1162"/>
      <c r="W52" s="1201">
        <v>20.73</v>
      </c>
      <c r="X52" s="1088">
        <v>13.3</v>
      </c>
      <c r="Y52" s="1088">
        <v>14.68</v>
      </c>
      <c r="Z52" s="1202">
        <v>1.99</v>
      </c>
    </row>
    <row r="53" spans="9:26" ht="21">
      <c r="I53" s="1"/>
      <c r="J53" s="521" t="s">
        <v>34</v>
      </c>
      <c r="K53" s="522"/>
      <c r="L53" s="459"/>
      <c r="M53" s="305">
        <v>60</v>
      </c>
      <c r="N53" s="306">
        <v>3.36</v>
      </c>
      <c r="O53" s="307">
        <v>0.66</v>
      </c>
      <c r="P53" s="308">
        <v>29.64</v>
      </c>
      <c r="Q53" s="305">
        <v>137.94</v>
      </c>
      <c r="R53" s="1191"/>
      <c r="S53" s="362">
        <v>7.0000000000000007E-2</v>
      </c>
      <c r="T53" s="364"/>
      <c r="U53" s="1094"/>
      <c r="V53" s="1168"/>
      <c r="W53" s="1199">
        <v>19.3</v>
      </c>
      <c r="X53" s="1094">
        <v>63.6</v>
      </c>
      <c r="Y53" s="1094">
        <v>15</v>
      </c>
      <c r="Z53" s="1200">
        <v>1.86</v>
      </c>
    </row>
    <row r="54" spans="9:26" ht="21">
      <c r="I54" s="1"/>
      <c r="J54" s="521" t="s">
        <v>26</v>
      </c>
      <c r="K54" s="522"/>
      <c r="L54" s="459"/>
      <c r="M54" s="305">
        <v>30</v>
      </c>
      <c r="N54" s="306">
        <v>2.37</v>
      </c>
      <c r="O54" s="307">
        <v>0.3</v>
      </c>
      <c r="P54" s="308">
        <v>14.49</v>
      </c>
      <c r="Q54" s="305">
        <v>70.14</v>
      </c>
      <c r="R54" s="1191"/>
      <c r="S54" s="365">
        <v>0.03</v>
      </c>
      <c r="T54" s="307"/>
      <c r="U54" s="1104"/>
      <c r="V54" s="1164"/>
      <c r="W54" s="1217">
        <v>9.65</v>
      </c>
      <c r="X54" s="1104">
        <v>26.1</v>
      </c>
      <c r="Y54" s="1104">
        <v>9.9</v>
      </c>
      <c r="Z54" s="1218">
        <v>0.33</v>
      </c>
    </row>
    <row r="55" spans="9:26" ht="18.75">
      <c r="I55" s="1"/>
      <c r="J55" s="471"/>
      <c r="K55" s="473"/>
      <c r="L55" s="466"/>
      <c r="M55" s="1045"/>
      <c r="N55" s="1161"/>
      <c r="O55" s="1088"/>
      <c r="P55" s="1162"/>
      <c r="Q55" s="1045"/>
      <c r="R55" s="1160"/>
      <c r="S55" s="1249"/>
      <c r="T55" s="1090"/>
      <c r="U55" s="1090"/>
      <c r="V55" s="1363"/>
      <c r="W55" s="1249"/>
      <c r="X55" s="1090"/>
      <c r="Y55" s="1090"/>
      <c r="Z55" s="1263"/>
    </row>
    <row r="56" spans="9:26" ht="18.75">
      <c r="I56" s="1"/>
      <c r="J56" s="474" t="s">
        <v>27</v>
      </c>
      <c r="K56" s="524"/>
      <c r="L56" s="475"/>
      <c r="M56" s="1063">
        <f>SUM(M49:M54)</f>
        <v>840</v>
      </c>
      <c r="N56" s="494">
        <f>SUM(N49:N55)</f>
        <v>31.499999999999996</v>
      </c>
      <c r="O56" s="494">
        <f>SUM(O49:O55)</f>
        <v>32.199999999999996</v>
      </c>
      <c r="P56" s="494">
        <f>SUM(P49:P55)</f>
        <v>134.05000000000001</v>
      </c>
      <c r="Q56" s="493">
        <f>SUM(Q49:Q55)</f>
        <v>951.99999999999989</v>
      </c>
      <c r="R56" s="591">
        <v>0.35</v>
      </c>
      <c r="S56" s="551">
        <f t="shared" ref="S56:Z56" si="5">SUM(S49:S55)</f>
        <v>0.49</v>
      </c>
      <c r="T56" s="494">
        <f t="shared" si="5"/>
        <v>24.5</v>
      </c>
      <c r="U56" s="494">
        <f t="shared" si="5"/>
        <v>315</v>
      </c>
      <c r="V56" s="494"/>
      <c r="W56" s="551">
        <f t="shared" si="5"/>
        <v>420</v>
      </c>
      <c r="X56" s="494">
        <f t="shared" si="5"/>
        <v>420.00000000000006</v>
      </c>
      <c r="Y56" s="494">
        <f t="shared" si="5"/>
        <v>105</v>
      </c>
      <c r="Z56" s="608">
        <f t="shared" si="5"/>
        <v>6.3000000000000007</v>
      </c>
    </row>
    <row r="57" spans="9:26" ht="18.75">
      <c r="I57" s="1"/>
      <c r="J57" s="495" t="s">
        <v>35</v>
      </c>
      <c r="K57" s="478"/>
      <c r="L57" s="452"/>
      <c r="M57" s="1064"/>
      <c r="N57" s="1097"/>
      <c r="O57" s="1097"/>
      <c r="P57" s="1097"/>
      <c r="Q57" s="1064"/>
      <c r="R57" s="496"/>
      <c r="S57" s="1364"/>
      <c r="T57" s="1365"/>
      <c r="U57" s="1365"/>
      <c r="V57" s="1365"/>
      <c r="W57" s="1364"/>
      <c r="X57" s="1365"/>
      <c r="Y57" s="1365"/>
      <c r="Z57" s="1368"/>
    </row>
    <row r="58" spans="9:26" ht="18.75">
      <c r="I58" s="1"/>
      <c r="J58" s="454" t="s">
        <v>59</v>
      </c>
      <c r="K58" s="1163"/>
      <c r="L58" s="1104"/>
      <c r="M58" s="1062">
        <v>120</v>
      </c>
      <c r="N58" s="1163">
        <v>0.44</v>
      </c>
      <c r="O58" s="1104">
        <v>0.36</v>
      </c>
      <c r="P58" s="1164">
        <v>14.491</v>
      </c>
      <c r="Q58" s="1062">
        <v>51.3</v>
      </c>
      <c r="R58" s="1188"/>
      <c r="S58" s="1199">
        <v>2.1999999999999999E-2</v>
      </c>
      <c r="T58" s="1094">
        <v>4.0199999999999996</v>
      </c>
      <c r="U58" s="1094"/>
      <c r="V58" s="1168"/>
      <c r="W58" s="1199">
        <v>0.08</v>
      </c>
      <c r="X58" s="1094">
        <v>7.5</v>
      </c>
      <c r="Y58" s="1094">
        <v>7.78</v>
      </c>
      <c r="Z58" s="1200">
        <v>0.71</v>
      </c>
    </row>
    <row r="59" spans="9:26" ht="18.75">
      <c r="I59" s="1">
        <v>356</v>
      </c>
      <c r="J59" s="454" t="s">
        <v>70</v>
      </c>
      <c r="K59" s="455"/>
      <c r="L59" s="459"/>
      <c r="M59" s="1062">
        <v>200</v>
      </c>
      <c r="N59" s="1163">
        <v>0.35</v>
      </c>
      <c r="O59" s="1104">
        <v>7.0000000000000007E-2</v>
      </c>
      <c r="P59" s="1164">
        <v>27.76</v>
      </c>
      <c r="Q59" s="1062">
        <v>140.69999999999999</v>
      </c>
      <c r="R59" s="1165"/>
      <c r="S59" s="1199">
        <v>9.6000000000000002E-2</v>
      </c>
      <c r="T59" s="1094">
        <v>4.92</v>
      </c>
      <c r="U59" s="1094"/>
      <c r="V59" s="1168"/>
      <c r="W59" s="1199">
        <v>17.04</v>
      </c>
      <c r="X59" s="1094">
        <v>7</v>
      </c>
      <c r="Y59" s="1094">
        <v>4.9800000000000004</v>
      </c>
      <c r="Z59" s="1200">
        <v>0.19</v>
      </c>
    </row>
    <row r="60" spans="9:26" ht="18.75">
      <c r="I60" s="1">
        <v>463</v>
      </c>
      <c r="J60" s="480" t="s">
        <v>71</v>
      </c>
      <c r="K60" s="482"/>
      <c r="L60" s="465"/>
      <c r="M60" s="1057">
        <v>100</v>
      </c>
      <c r="N60" s="1158">
        <v>12.71</v>
      </c>
      <c r="O60" s="1096">
        <v>13.37</v>
      </c>
      <c r="P60" s="1159">
        <v>15.199</v>
      </c>
      <c r="Q60" s="1057">
        <v>216</v>
      </c>
      <c r="R60" s="592"/>
      <c r="S60" s="1197">
        <v>9.1999999999999998E-2</v>
      </c>
      <c r="T60" s="1096">
        <v>1.56</v>
      </c>
      <c r="U60" s="1096">
        <v>135</v>
      </c>
      <c r="V60" s="1159"/>
      <c r="W60" s="1197">
        <v>162.88</v>
      </c>
      <c r="X60" s="1096">
        <v>165.5</v>
      </c>
      <c r="Y60" s="1096">
        <v>32.24</v>
      </c>
      <c r="Z60" s="1198">
        <v>1.8</v>
      </c>
    </row>
    <row r="61" spans="9:26" ht="18.75">
      <c r="I61" s="1"/>
      <c r="J61" s="474" t="s">
        <v>27</v>
      </c>
      <c r="K61" s="500"/>
      <c r="L61" s="451"/>
      <c r="M61" s="501">
        <f>SUM(M58:M60)</f>
        <v>420</v>
      </c>
      <c r="N61" s="502">
        <f>SUM(N58:N60)</f>
        <v>13.5</v>
      </c>
      <c r="O61" s="502">
        <f>O58+O59+O60</f>
        <v>13.799999999999999</v>
      </c>
      <c r="P61" s="502">
        <f>SUM(P58:P60)</f>
        <v>57.45</v>
      </c>
      <c r="Q61" s="501">
        <f>SUM(Q58:Q60)</f>
        <v>408</v>
      </c>
      <c r="R61" s="564">
        <v>0.15</v>
      </c>
      <c r="S61" s="565">
        <f t="shared" ref="S61:Z61" si="6">SUM(S58:S60)</f>
        <v>0.21</v>
      </c>
      <c r="T61" s="566">
        <f t="shared" si="6"/>
        <v>10.5</v>
      </c>
      <c r="U61" s="566">
        <f t="shared" si="6"/>
        <v>135</v>
      </c>
      <c r="V61" s="567"/>
      <c r="W61" s="565">
        <f t="shared" si="6"/>
        <v>180</v>
      </c>
      <c r="X61" s="566">
        <f t="shared" si="6"/>
        <v>180</v>
      </c>
      <c r="Y61" s="566">
        <f t="shared" si="6"/>
        <v>45</v>
      </c>
      <c r="Z61" s="614">
        <f t="shared" si="6"/>
        <v>2.7</v>
      </c>
    </row>
    <row r="62" spans="9:26" ht="18.75">
      <c r="I62" s="1"/>
      <c r="J62" s="451"/>
      <c r="K62" s="500"/>
      <c r="L62" s="500"/>
      <c r="M62" s="501"/>
      <c r="N62" s="502"/>
      <c r="O62" s="502"/>
      <c r="P62" s="502"/>
      <c r="Q62" s="501"/>
      <c r="R62" s="568"/>
      <c r="S62" s="569"/>
      <c r="T62" s="566"/>
      <c r="U62" s="566"/>
      <c r="V62" s="567"/>
      <c r="W62" s="1107"/>
      <c r="X62" s="1108"/>
      <c r="Y62" s="1108"/>
      <c r="Z62" s="626"/>
    </row>
    <row r="63" spans="9:26" ht="18.75">
      <c r="I63" s="1"/>
      <c r="J63" s="518"/>
      <c r="K63" s="515"/>
      <c r="L63" s="515" t="s">
        <v>39</v>
      </c>
      <c r="M63" s="506"/>
      <c r="N63" s="505">
        <f>N47+N56+N61</f>
        <v>67.5</v>
      </c>
      <c r="O63" s="505">
        <f>O47+O56+O61</f>
        <v>69</v>
      </c>
      <c r="P63" s="507">
        <f>P47+P56+P61</f>
        <v>287.25</v>
      </c>
      <c r="Q63" s="572" t="s">
        <v>40</v>
      </c>
      <c r="R63" s="599" t="s">
        <v>41</v>
      </c>
      <c r="S63" s="600">
        <f t="shared" ref="S63:Z63" si="7">S47+S56+S61</f>
        <v>1.05</v>
      </c>
      <c r="T63" s="575">
        <f t="shared" si="7"/>
        <v>52.5</v>
      </c>
      <c r="U63" s="575">
        <f t="shared" si="7"/>
        <v>675</v>
      </c>
      <c r="V63" s="601"/>
      <c r="W63" s="575">
        <f t="shared" si="7"/>
        <v>900</v>
      </c>
      <c r="X63" s="575">
        <f t="shared" si="7"/>
        <v>900</v>
      </c>
      <c r="Y63" s="575">
        <f t="shared" si="7"/>
        <v>225</v>
      </c>
      <c r="Z63" s="616">
        <f t="shared" si="7"/>
        <v>13.5</v>
      </c>
    </row>
    <row r="64" spans="9:26" ht="18.75">
      <c r="I64" s="1"/>
      <c r="J64" s="508"/>
      <c r="K64" s="509"/>
      <c r="L64" s="509"/>
      <c r="M64" s="1065"/>
      <c r="N64" s="1171"/>
      <c r="O64" s="1171"/>
      <c r="P64" s="1171"/>
      <c r="Q64" s="576">
        <f>Q47+Q56+Q61</f>
        <v>2040</v>
      </c>
      <c r="R64" s="1366">
        <f>R47+R56+R61</f>
        <v>0.75</v>
      </c>
      <c r="S64" s="634"/>
      <c r="T64" s="1100"/>
      <c r="U64" s="1100"/>
      <c r="V64" s="1100"/>
      <c r="W64" s="1100"/>
      <c r="X64" s="1100"/>
      <c r="Y64" s="1100"/>
      <c r="Z64" s="1212"/>
    </row>
    <row r="65" spans="10:26">
      <c r="J65" s="1267"/>
      <c r="K65" s="1268"/>
      <c r="L65" s="1268"/>
      <c r="M65" s="1268"/>
      <c r="N65" s="1268"/>
      <c r="O65" s="1268"/>
      <c r="P65" s="1268"/>
      <c r="Q65" s="1268"/>
      <c r="R65" s="1268"/>
      <c r="S65" s="1268"/>
      <c r="T65" s="1268"/>
      <c r="U65" s="1268"/>
      <c r="V65" s="1268"/>
      <c r="W65" s="1268"/>
      <c r="X65" s="1268"/>
      <c r="Y65" s="1268"/>
      <c r="Z65" s="1272"/>
    </row>
    <row r="66" spans="10:26">
      <c r="J66" s="1125"/>
      <c r="K66" s="1126"/>
      <c r="L66" s="1126"/>
      <c r="M66" s="1126"/>
      <c r="N66" s="1126"/>
      <c r="O66" s="1126"/>
      <c r="P66" s="1126"/>
      <c r="Q66" s="1126"/>
      <c r="R66" s="1126"/>
      <c r="S66" s="1126"/>
      <c r="T66" s="1126"/>
      <c r="U66" s="1126"/>
      <c r="V66" s="1126"/>
      <c r="W66" s="1126"/>
      <c r="X66" s="1126"/>
      <c r="Y66" s="1126"/>
      <c r="Z66" s="1273"/>
    </row>
  </sheetData>
  <sortState ref="V96:W153">
    <sortCondition ref="V95"/>
  </sortState>
  <pageMargins left="0.7" right="0.7" top="0.75" bottom="0.75" header="0.3" footer="0.3"/>
  <pageSetup paperSize="9" scale="14" orientation="portrait" verticalDpi="3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E4:AF70"/>
  <sheetViews>
    <sheetView showWhiteSpace="0" topLeftCell="H26" zoomScale="50" zoomScaleNormal="50" workbookViewId="0">
      <selection activeCell="K4" sqref="K4:M4"/>
    </sheetView>
  </sheetViews>
  <sheetFormatPr defaultColWidth="9" defaultRowHeight="23.25"/>
  <cols>
    <col min="2" max="2" width="51.7109375" customWidth="1"/>
    <col min="3" max="3" width="20.42578125" customWidth="1"/>
    <col min="4" max="4" width="12.140625" customWidth="1"/>
    <col min="5" max="5" width="17" customWidth="1"/>
    <col min="6" max="6" width="28.28515625" customWidth="1"/>
    <col min="10" max="10" width="9.42578125" customWidth="1"/>
    <col min="11" max="11" width="13.28515625" customWidth="1"/>
    <col min="12" max="12" width="23.28515625" customWidth="1"/>
    <col min="13" max="13" width="35" customWidth="1"/>
    <col min="14" max="14" width="17.5703125" customWidth="1"/>
    <col min="15" max="15" width="21.140625" style="31" customWidth="1"/>
    <col min="16" max="16" width="21.7109375" style="31" customWidth="1"/>
    <col min="17" max="18" width="23.42578125" style="31" customWidth="1"/>
    <col min="19" max="19" width="23.7109375" style="31" customWidth="1"/>
    <col min="20" max="20" width="16.5703125" style="31" customWidth="1"/>
    <col min="21" max="21" width="18" style="31" customWidth="1"/>
    <col min="22" max="22" width="27.42578125" style="31" customWidth="1"/>
    <col min="23" max="23" width="40.85546875" style="31" hidden="1" customWidth="1"/>
    <col min="24" max="24" width="15.7109375" style="31" customWidth="1"/>
    <col min="25" max="25" width="25" style="31" customWidth="1"/>
    <col min="26" max="26" width="15.5703125" style="31" customWidth="1"/>
    <col min="27" max="27" width="15.28515625" style="31" customWidth="1"/>
    <col min="28" max="28" width="12.85546875" style="31" customWidth="1"/>
    <col min="29" max="29" width="15.7109375" style="31" customWidth="1"/>
    <col min="30" max="30" width="14.5703125" style="31" customWidth="1"/>
    <col min="31" max="31" width="12.42578125" style="31" customWidth="1"/>
    <col min="32" max="32" width="11.28515625" style="31" customWidth="1"/>
    <col min="33" max="33" width="10.7109375" customWidth="1"/>
    <col min="34" max="38" width="11.140625" customWidth="1"/>
    <col min="39" max="41" width="10.7109375" customWidth="1"/>
    <col min="42" max="42" width="14.28515625" customWidth="1"/>
  </cols>
  <sheetData>
    <row r="4" spans="5:32" ht="31.5">
      <c r="K4" s="714" t="s">
        <v>0</v>
      </c>
      <c r="L4" s="653"/>
      <c r="M4" s="653"/>
      <c r="N4" s="1290"/>
      <c r="O4" s="1291"/>
      <c r="P4" s="1291"/>
      <c r="Q4" s="1291"/>
      <c r="R4" s="1337"/>
      <c r="S4" s="1337"/>
      <c r="T4" s="1338"/>
      <c r="U4" s="1291"/>
      <c r="V4" s="1291"/>
      <c r="W4" s="1291"/>
      <c r="X4" s="1338"/>
      <c r="Y4" s="1291"/>
      <c r="Z4" s="1291"/>
      <c r="AA4" s="1346"/>
    </row>
    <row r="5" spans="5:32" s="33" customFormat="1" ht="30" customHeight="1">
      <c r="J5" s="34"/>
      <c r="K5" s="1292" t="s">
        <v>74</v>
      </c>
      <c r="L5" s="1293"/>
      <c r="M5" s="1293"/>
      <c r="N5" s="854" t="s">
        <v>2</v>
      </c>
      <c r="O5" s="247"/>
      <c r="P5" s="248" t="s">
        <v>3</v>
      </c>
      <c r="Q5" s="249"/>
      <c r="R5" s="258" t="s">
        <v>4</v>
      </c>
      <c r="S5" s="258"/>
      <c r="T5" s="317"/>
      <c r="U5" s="249" t="s">
        <v>5</v>
      </c>
      <c r="V5" s="249"/>
      <c r="W5" s="249"/>
      <c r="X5" s="339" t="s">
        <v>6</v>
      </c>
      <c r="Y5" s="249"/>
      <c r="Z5" s="249"/>
      <c r="AA5" s="406"/>
      <c r="AB5" s="31"/>
      <c r="AC5" s="31"/>
      <c r="AD5" s="31"/>
      <c r="AE5" s="31"/>
      <c r="AF5" s="31"/>
    </row>
    <row r="6" spans="5:32" s="33" customFormat="1" ht="30" customHeight="1">
      <c r="J6" s="34"/>
      <c r="K6" s="860" t="s">
        <v>7</v>
      </c>
      <c r="L6" s="906"/>
      <c r="M6" s="1294"/>
      <c r="N6" s="858" t="s">
        <v>8</v>
      </c>
      <c r="O6" s="253" t="s">
        <v>9</v>
      </c>
      <c r="P6" s="250" t="s">
        <v>10</v>
      </c>
      <c r="Q6" s="240" t="s">
        <v>11</v>
      </c>
      <c r="R6" s="252" t="s">
        <v>12</v>
      </c>
      <c r="S6" s="340"/>
      <c r="T6" s="341" t="s">
        <v>13</v>
      </c>
      <c r="U6" s="342" t="s">
        <v>14</v>
      </c>
      <c r="V6" s="715" t="s">
        <v>15</v>
      </c>
      <c r="W6" s="342"/>
      <c r="X6" s="341" t="s">
        <v>17</v>
      </c>
      <c r="Y6" s="342" t="s">
        <v>18</v>
      </c>
      <c r="Z6" s="342" t="s">
        <v>19</v>
      </c>
      <c r="AA6" s="407" t="s">
        <v>20</v>
      </c>
      <c r="AB6" s="31"/>
      <c r="AC6" s="31"/>
      <c r="AD6" s="31"/>
      <c r="AE6" s="31"/>
      <c r="AF6" s="31"/>
    </row>
    <row r="7" spans="5:32" s="33" customFormat="1" ht="30" customHeight="1">
      <c r="J7" s="34"/>
      <c r="K7" s="1295"/>
      <c r="L7" s="1295"/>
      <c r="M7" s="1296"/>
      <c r="N7" s="863"/>
      <c r="O7" s="257"/>
      <c r="P7" s="257"/>
      <c r="Q7" s="257"/>
      <c r="R7" s="344"/>
      <c r="S7" s="344"/>
      <c r="T7" s="345"/>
      <c r="U7" s="257"/>
      <c r="V7" s="257"/>
      <c r="W7" s="257"/>
      <c r="X7" s="345"/>
      <c r="Y7" s="257"/>
      <c r="Z7" s="257"/>
      <c r="AA7" s="408"/>
      <c r="AB7" s="31"/>
      <c r="AC7" s="31"/>
      <c r="AD7" s="31"/>
      <c r="AE7" s="31"/>
      <c r="AF7" s="31"/>
    </row>
    <row r="8" spans="5:32" s="33" customFormat="1" ht="30" customHeight="1">
      <c r="J8" s="34"/>
      <c r="K8" s="925" t="s">
        <v>21</v>
      </c>
      <c r="L8" s="1297"/>
      <c r="M8" s="1145"/>
      <c r="N8" s="889"/>
      <c r="O8" s="262"/>
      <c r="P8" s="262"/>
      <c r="Q8" s="262"/>
      <c r="R8" s="346"/>
      <c r="S8" s="346"/>
      <c r="T8" s="347"/>
      <c r="U8" s="262"/>
      <c r="V8" s="262"/>
      <c r="W8" s="262"/>
      <c r="X8" s="388"/>
      <c r="Y8" s="389"/>
      <c r="Z8" s="389"/>
      <c r="AA8" s="425"/>
      <c r="AB8" s="31"/>
      <c r="AC8" s="31"/>
      <c r="AD8" s="31"/>
      <c r="AE8" s="31"/>
      <c r="AF8" s="31"/>
    </row>
    <row r="9" spans="5:32" s="33" customFormat="1" ht="30" customHeight="1">
      <c r="J9" s="34">
        <v>243</v>
      </c>
      <c r="K9" s="1298" t="s">
        <v>75</v>
      </c>
      <c r="L9" s="1299"/>
      <c r="M9" s="1299"/>
      <c r="N9" s="871">
        <v>60</v>
      </c>
      <c r="O9" s="267">
        <v>6.51</v>
      </c>
      <c r="P9" s="268">
        <v>10.83</v>
      </c>
      <c r="Q9" s="269">
        <v>0.6</v>
      </c>
      <c r="R9" s="266">
        <v>65.78</v>
      </c>
      <c r="S9" s="348"/>
      <c r="T9" s="349"/>
      <c r="U9" s="268"/>
      <c r="V9" s="268">
        <v>75</v>
      </c>
      <c r="W9" s="269"/>
      <c r="X9" s="349">
        <v>12.81</v>
      </c>
      <c r="Y9" s="268">
        <v>25.62</v>
      </c>
      <c r="Z9" s="268">
        <v>4.9000000000000004</v>
      </c>
      <c r="AA9" s="410">
        <v>8.3999999999999995E-3</v>
      </c>
      <c r="AB9" s="31"/>
      <c r="AC9" s="31"/>
      <c r="AD9" s="31"/>
      <c r="AE9" s="31"/>
      <c r="AF9" s="31"/>
    </row>
    <row r="10" spans="5:32" s="33" customFormat="1" ht="30" customHeight="1">
      <c r="J10" s="34">
        <v>311</v>
      </c>
      <c r="K10" s="1300" t="s">
        <v>76</v>
      </c>
      <c r="L10" s="1301"/>
      <c r="M10" s="1299"/>
      <c r="N10" s="894">
        <v>150</v>
      </c>
      <c r="O10" s="300">
        <v>6.37</v>
      </c>
      <c r="P10" s="301">
        <v>7.75</v>
      </c>
      <c r="Q10" s="302">
        <v>28.25</v>
      </c>
      <c r="R10" s="303">
        <v>190.36</v>
      </c>
      <c r="S10" s="358"/>
      <c r="T10" s="360">
        <v>0.19</v>
      </c>
      <c r="U10" s="301">
        <v>12.55</v>
      </c>
      <c r="V10" s="301"/>
      <c r="W10" s="302"/>
      <c r="X10" s="360">
        <v>70.02</v>
      </c>
      <c r="Y10" s="301">
        <v>22.08</v>
      </c>
      <c r="Z10" s="301">
        <v>6.97</v>
      </c>
      <c r="AA10" s="415">
        <v>4.7500000000000001E-2</v>
      </c>
      <c r="AB10" s="31"/>
      <c r="AC10" s="31"/>
      <c r="AD10" s="31"/>
      <c r="AE10" s="31"/>
      <c r="AF10" s="31"/>
    </row>
    <row r="11" spans="5:32" s="33" customFormat="1" ht="30" customHeight="1">
      <c r="E11" s="1288"/>
      <c r="J11" s="34">
        <v>209</v>
      </c>
      <c r="K11" s="1302" t="s">
        <v>77</v>
      </c>
      <c r="L11" s="1303"/>
      <c r="M11" s="1304"/>
      <c r="N11" s="898">
        <v>40</v>
      </c>
      <c r="O11" s="899">
        <v>5.08</v>
      </c>
      <c r="P11" s="900">
        <v>4.5999999999999996</v>
      </c>
      <c r="Q11" s="951">
        <v>0.28000000000000003</v>
      </c>
      <c r="R11" s="898">
        <v>63</v>
      </c>
      <c r="S11" s="937"/>
      <c r="T11" s="938">
        <v>0.03</v>
      </c>
      <c r="U11" s="72"/>
      <c r="V11" s="72">
        <v>100</v>
      </c>
      <c r="W11" s="936">
        <v>0</v>
      </c>
      <c r="X11" s="938">
        <v>22</v>
      </c>
      <c r="Y11" s="72">
        <v>76.8</v>
      </c>
      <c r="Z11" s="72">
        <v>4.8</v>
      </c>
      <c r="AA11" s="994">
        <v>1</v>
      </c>
      <c r="AB11" s="31"/>
      <c r="AC11" s="31"/>
      <c r="AD11" s="31"/>
      <c r="AE11" s="31"/>
      <c r="AF11" s="31"/>
    </row>
    <row r="12" spans="5:32" s="33" customFormat="1" ht="30" customHeight="1">
      <c r="J12" s="34">
        <v>388</v>
      </c>
      <c r="K12" s="1298" t="s">
        <v>78</v>
      </c>
      <c r="L12" s="1299"/>
      <c r="M12" s="1305"/>
      <c r="N12" s="898">
        <v>200</v>
      </c>
      <c r="O12" s="684">
        <v>3.6</v>
      </c>
      <c r="P12" s="685">
        <v>2.67</v>
      </c>
      <c r="Q12" s="686">
        <v>29.2</v>
      </c>
      <c r="R12" s="683">
        <v>155.19999999999999</v>
      </c>
      <c r="S12" s="777"/>
      <c r="T12" s="778">
        <v>0.03</v>
      </c>
      <c r="U12" s="680">
        <v>2.4500000000000002</v>
      </c>
      <c r="V12" s="680"/>
      <c r="W12" s="681"/>
      <c r="X12" s="778">
        <v>158.66999999999999</v>
      </c>
      <c r="Y12" s="680">
        <v>107</v>
      </c>
      <c r="Z12" s="680">
        <v>29.33</v>
      </c>
      <c r="AA12" s="829">
        <v>1.4</v>
      </c>
      <c r="AB12" s="31"/>
      <c r="AC12" s="31"/>
      <c r="AD12" s="31"/>
      <c r="AE12" s="31"/>
      <c r="AF12" s="31"/>
    </row>
    <row r="13" spans="5:32" s="33" customFormat="1" ht="30" customHeight="1">
      <c r="J13" s="34"/>
      <c r="K13" s="1302" t="s">
        <v>26</v>
      </c>
      <c r="L13" s="1303"/>
      <c r="M13" s="1303"/>
      <c r="N13" s="689">
        <v>50</v>
      </c>
      <c r="O13" s="690">
        <v>3.94</v>
      </c>
      <c r="P13" s="691">
        <v>0.5</v>
      </c>
      <c r="Q13" s="692">
        <v>24.15</v>
      </c>
      <c r="R13" s="689">
        <v>116.9</v>
      </c>
      <c r="S13" s="775"/>
      <c r="T13" s="779">
        <v>0.05</v>
      </c>
      <c r="U13" s="692"/>
      <c r="V13" s="691"/>
      <c r="W13" s="692"/>
      <c r="X13" s="779">
        <v>11.5</v>
      </c>
      <c r="Y13" s="691">
        <v>43.5</v>
      </c>
      <c r="Z13" s="691">
        <v>16.5</v>
      </c>
      <c r="AA13" s="830">
        <v>0.55000000000000004</v>
      </c>
      <c r="AB13" s="31"/>
      <c r="AC13" s="31"/>
      <c r="AD13" s="31"/>
      <c r="AE13" s="31"/>
      <c r="AF13" s="31"/>
    </row>
    <row r="14" spans="5:32" s="33" customFormat="1" ht="30" customHeight="1">
      <c r="J14" s="34"/>
      <c r="K14" s="1306"/>
      <c r="L14" s="1307"/>
      <c r="M14" s="1304"/>
      <c r="N14" s="875"/>
      <c r="O14" s="287"/>
      <c r="P14" s="288"/>
      <c r="Q14" s="289"/>
      <c r="R14" s="286"/>
      <c r="S14" s="346"/>
      <c r="T14" s="354"/>
      <c r="U14" s="288"/>
      <c r="V14" s="288"/>
      <c r="W14" s="289"/>
      <c r="X14" s="354"/>
      <c r="Y14" s="288"/>
      <c r="Z14" s="288"/>
      <c r="AA14" s="412"/>
      <c r="AB14" s="31"/>
      <c r="AC14" s="31"/>
      <c r="AD14" s="31"/>
      <c r="AE14" s="31"/>
      <c r="AF14" s="31"/>
    </row>
    <row r="15" spans="5:32" s="33" customFormat="1" ht="30" customHeight="1">
      <c r="J15" s="34"/>
      <c r="K15" s="1308"/>
      <c r="L15" s="1309"/>
      <c r="M15" s="1309" t="s">
        <v>27</v>
      </c>
      <c r="N15" s="946">
        <f>N9+N10+N11+N12+N13</f>
        <v>500</v>
      </c>
      <c r="O15" s="293">
        <f>O9+O10+O11+O12+O13</f>
        <v>25.500000000000004</v>
      </c>
      <c r="P15" s="293">
        <f>SUM(P9:P14)</f>
        <v>26.35</v>
      </c>
      <c r="Q15" s="293">
        <f>SUM(Q9:Q14)</f>
        <v>82.47999999999999</v>
      </c>
      <c r="R15" s="396">
        <f>SUM(R9:R14)</f>
        <v>591.24</v>
      </c>
      <c r="S15" s="356">
        <v>0.25</v>
      </c>
      <c r="T15" s="357">
        <f t="shared" ref="T15:AA15" si="0">SUM(T9:T14)</f>
        <v>0.3</v>
      </c>
      <c r="U15" s="310">
        <f t="shared" si="0"/>
        <v>15</v>
      </c>
      <c r="V15" s="310">
        <f t="shared" si="0"/>
        <v>175</v>
      </c>
      <c r="W15" s="310"/>
      <c r="X15" s="357">
        <f t="shared" si="0"/>
        <v>275</v>
      </c>
      <c r="Y15" s="310">
        <f t="shared" si="0"/>
        <v>275</v>
      </c>
      <c r="Z15" s="310">
        <f t="shared" si="0"/>
        <v>62.5</v>
      </c>
      <c r="AA15" s="413">
        <f t="shared" si="0"/>
        <v>3.0058999999999996</v>
      </c>
      <c r="AB15" s="31"/>
      <c r="AC15" s="31"/>
      <c r="AD15" s="31"/>
      <c r="AE15" s="31"/>
      <c r="AF15" s="31"/>
    </row>
    <row r="16" spans="5:32" s="33" customFormat="1" ht="30" customHeight="1">
      <c r="F16" s="1289"/>
      <c r="J16" s="34"/>
      <c r="K16" s="925" t="s">
        <v>28</v>
      </c>
      <c r="L16" s="1310"/>
      <c r="M16" s="1145"/>
      <c r="N16" s="889"/>
      <c r="O16" s="295"/>
      <c r="P16" s="295"/>
      <c r="Q16" s="295"/>
      <c r="R16" s="261"/>
      <c r="S16" s="358"/>
      <c r="T16" s="359"/>
      <c r="U16" s="295"/>
      <c r="V16" s="295"/>
      <c r="W16" s="295"/>
      <c r="X16" s="359"/>
      <c r="Y16" s="295"/>
      <c r="Z16" s="295"/>
      <c r="AA16" s="414"/>
      <c r="AB16" s="31"/>
      <c r="AC16" s="31"/>
      <c r="AD16" s="31"/>
      <c r="AE16" s="31"/>
      <c r="AF16" s="31"/>
    </row>
    <row r="17" spans="10:32" s="33" customFormat="1" ht="30" customHeight="1">
      <c r="J17" s="34">
        <v>61</v>
      </c>
      <c r="K17" s="1311" t="s">
        <v>79</v>
      </c>
      <c r="L17" s="1312"/>
      <c r="M17" s="1313"/>
      <c r="N17" s="894">
        <v>100</v>
      </c>
      <c r="O17" s="300">
        <v>1.52</v>
      </c>
      <c r="P17" s="301">
        <v>5.13</v>
      </c>
      <c r="Q17" s="302">
        <v>13.18</v>
      </c>
      <c r="R17" s="303">
        <v>105.01</v>
      </c>
      <c r="S17" s="358"/>
      <c r="T17" s="360">
        <v>0.06</v>
      </c>
      <c r="U17" s="301">
        <v>0.17399999999999999</v>
      </c>
      <c r="V17" s="301"/>
      <c r="W17" s="302"/>
      <c r="X17" s="360">
        <v>33.5</v>
      </c>
      <c r="Y17" s="301">
        <v>35.04</v>
      </c>
      <c r="Z17" s="301">
        <v>19.04</v>
      </c>
      <c r="AA17" s="415">
        <v>2.3400000000000001E-2</v>
      </c>
      <c r="AB17" s="31"/>
      <c r="AC17" s="31"/>
      <c r="AD17" s="31"/>
      <c r="AE17" s="31"/>
      <c r="AF17" s="31"/>
    </row>
    <row r="18" spans="10:32" s="33" customFormat="1" ht="30" customHeight="1">
      <c r="J18" s="34">
        <v>96</v>
      </c>
      <c r="K18" s="1311" t="s">
        <v>80</v>
      </c>
      <c r="L18" s="1312"/>
      <c r="M18" s="1313"/>
      <c r="N18" s="894">
        <v>250</v>
      </c>
      <c r="O18" s="300">
        <v>3.6</v>
      </c>
      <c r="P18" s="301">
        <v>2.5</v>
      </c>
      <c r="Q18" s="302">
        <v>16.98</v>
      </c>
      <c r="R18" s="303">
        <v>100.8</v>
      </c>
      <c r="S18" s="358"/>
      <c r="T18" s="360">
        <v>0.2</v>
      </c>
      <c r="U18" s="301">
        <v>0.223</v>
      </c>
      <c r="V18" s="301"/>
      <c r="W18" s="302"/>
      <c r="X18" s="360">
        <v>34.26</v>
      </c>
      <c r="Y18" s="301">
        <v>94.2</v>
      </c>
      <c r="Z18" s="301">
        <v>17.12</v>
      </c>
      <c r="AA18" s="415">
        <v>0.22700000000000001</v>
      </c>
      <c r="AB18" s="31"/>
      <c r="AC18" s="31"/>
      <c r="AD18" s="31"/>
      <c r="AE18" s="31"/>
      <c r="AF18" s="31"/>
    </row>
    <row r="19" spans="10:32" s="33" customFormat="1" ht="30" customHeight="1">
      <c r="J19" s="34">
        <v>287</v>
      </c>
      <c r="K19" s="1306" t="s">
        <v>81</v>
      </c>
      <c r="L19" s="1307"/>
      <c r="M19" s="1304"/>
      <c r="N19" s="875">
        <v>130</v>
      </c>
      <c r="O19" s="287">
        <v>7.23</v>
      </c>
      <c r="P19" s="288">
        <v>11.45</v>
      </c>
      <c r="Q19" s="289">
        <v>26.36</v>
      </c>
      <c r="R19" s="286">
        <v>186.3</v>
      </c>
      <c r="S19" s="358"/>
      <c r="T19" s="354">
        <v>3.6999999999999998E-2</v>
      </c>
      <c r="U19" s="288">
        <v>0.60299999999999998</v>
      </c>
      <c r="V19" s="288">
        <v>245</v>
      </c>
      <c r="W19" s="289"/>
      <c r="X19" s="354">
        <v>281.11</v>
      </c>
      <c r="Y19" s="288">
        <v>128.19999999999999</v>
      </c>
      <c r="Z19" s="288">
        <v>15.72</v>
      </c>
      <c r="AA19" s="412">
        <v>1.4</v>
      </c>
      <c r="AB19" s="31"/>
      <c r="AC19" s="31"/>
      <c r="AD19" s="31"/>
      <c r="AE19" s="31"/>
      <c r="AF19" s="31"/>
    </row>
    <row r="20" spans="10:32" s="33" customFormat="1" ht="30" customHeight="1">
      <c r="J20" s="34">
        <v>302</v>
      </c>
      <c r="K20" s="1300" t="s">
        <v>82</v>
      </c>
      <c r="L20" s="1301"/>
      <c r="M20" s="1299"/>
      <c r="N20" s="871">
        <v>150</v>
      </c>
      <c r="O20" s="267">
        <v>9.57</v>
      </c>
      <c r="P20" s="268">
        <v>4.8499999999999996</v>
      </c>
      <c r="Q20" s="269">
        <v>26.84</v>
      </c>
      <c r="R20" s="266">
        <v>215.03</v>
      </c>
      <c r="S20" s="351"/>
      <c r="T20" s="349">
        <v>5.2999999999999999E-2</v>
      </c>
      <c r="U20" s="268"/>
      <c r="V20" s="268"/>
      <c r="W20" s="269"/>
      <c r="X20" s="349">
        <v>14.6</v>
      </c>
      <c r="Y20" s="268">
        <v>65.63</v>
      </c>
      <c r="Z20" s="268">
        <v>16.66</v>
      </c>
      <c r="AA20" s="410">
        <v>0.96960000000000002</v>
      </c>
      <c r="AB20" s="31"/>
      <c r="AC20" s="31"/>
      <c r="AD20" s="31"/>
      <c r="AE20" s="31"/>
      <c r="AF20" s="31"/>
    </row>
    <row r="21" spans="10:32" s="33" customFormat="1" ht="30" customHeight="1">
      <c r="J21" s="34">
        <v>388</v>
      </c>
      <c r="K21" s="1314" t="s">
        <v>55</v>
      </c>
      <c r="L21" s="1315"/>
      <c r="M21" s="1305"/>
      <c r="N21" s="898">
        <v>200</v>
      </c>
      <c r="O21" s="274">
        <v>0.4</v>
      </c>
      <c r="P21" s="275">
        <v>0.27</v>
      </c>
      <c r="Q21" s="276">
        <v>17.2</v>
      </c>
      <c r="R21" s="273">
        <v>72.8</v>
      </c>
      <c r="S21" s="351"/>
      <c r="T21" s="349">
        <v>0.01</v>
      </c>
      <c r="U21" s="268">
        <v>20</v>
      </c>
      <c r="V21" s="268"/>
      <c r="W21" s="269"/>
      <c r="X21" s="349">
        <v>7.73</v>
      </c>
      <c r="Y21" s="268">
        <v>2.13</v>
      </c>
      <c r="Z21" s="268">
        <v>2.36</v>
      </c>
      <c r="AA21" s="410">
        <v>0.12</v>
      </c>
      <c r="AB21" s="31"/>
      <c r="AC21" s="31"/>
      <c r="AD21" s="31"/>
      <c r="AE21" s="31"/>
      <c r="AF21" s="31"/>
    </row>
    <row r="22" spans="10:32" s="33" customFormat="1" ht="30" customHeight="1">
      <c r="J22" s="34"/>
      <c r="K22" s="880" t="s">
        <v>26</v>
      </c>
      <c r="L22" s="881"/>
      <c r="M22" s="689"/>
      <c r="N22" s="683">
        <v>40</v>
      </c>
      <c r="O22" s="684">
        <v>2.2400000000000002</v>
      </c>
      <c r="P22" s="685">
        <v>0.44</v>
      </c>
      <c r="Q22" s="686">
        <v>19.760000000000002</v>
      </c>
      <c r="R22" s="683">
        <v>91.96</v>
      </c>
      <c r="S22" s="784"/>
      <c r="T22" s="778">
        <v>0.04</v>
      </c>
      <c r="U22" s="681"/>
      <c r="V22" s="680"/>
      <c r="W22" s="681"/>
      <c r="X22" s="778">
        <v>9.1999999999999993</v>
      </c>
      <c r="Y22" s="680">
        <v>42.4</v>
      </c>
      <c r="Z22" s="680">
        <v>10</v>
      </c>
      <c r="AA22" s="829">
        <v>1.24</v>
      </c>
      <c r="AB22" s="31"/>
      <c r="AC22" s="31"/>
      <c r="AD22" s="31"/>
      <c r="AE22" s="31"/>
      <c r="AF22" s="31"/>
    </row>
    <row r="23" spans="10:32" s="33" customFormat="1" ht="30" customHeight="1">
      <c r="J23" s="34"/>
      <c r="K23" s="880" t="s">
        <v>34</v>
      </c>
      <c r="L23" s="881"/>
      <c r="M23" s="689"/>
      <c r="N23" s="683">
        <v>20</v>
      </c>
      <c r="O23" s="684">
        <v>1.58</v>
      </c>
      <c r="P23" s="685">
        <v>0.2</v>
      </c>
      <c r="Q23" s="686">
        <v>9.66</v>
      </c>
      <c r="R23" s="683">
        <v>46.76</v>
      </c>
      <c r="S23" s="784"/>
      <c r="T23" s="785">
        <v>0.02</v>
      </c>
      <c r="U23" s="686"/>
      <c r="V23" s="685"/>
      <c r="W23" s="686"/>
      <c r="X23" s="785">
        <v>4.5999999999999996</v>
      </c>
      <c r="Y23" s="685">
        <v>17.399999999999999</v>
      </c>
      <c r="Z23" s="685">
        <v>6.6</v>
      </c>
      <c r="AA23" s="833">
        <v>0.22</v>
      </c>
      <c r="AB23" s="31"/>
      <c r="AC23" s="31"/>
      <c r="AD23" s="31"/>
      <c r="AE23" s="31"/>
      <c r="AF23" s="31"/>
    </row>
    <row r="24" spans="10:32" s="33" customFormat="1" ht="30" customHeight="1">
      <c r="J24" s="34"/>
      <c r="K24" s="1306"/>
      <c r="L24" s="1307"/>
      <c r="M24" s="1304"/>
      <c r="N24" s="875"/>
      <c r="O24" s="287"/>
      <c r="P24" s="288"/>
      <c r="Q24" s="289"/>
      <c r="R24" s="286"/>
      <c r="S24" s="346"/>
      <c r="T24" s="360"/>
      <c r="U24" s="301"/>
      <c r="V24" s="301"/>
      <c r="W24" s="302"/>
      <c r="X24" s="360"/>
      <c r="Y24" s="301"/>
      <c r="Z24" s="301"/>
      <c r="AA24" s="415"/>
      <c r="AB24" s="31"/>
      <c r="AC24" s="31"/>
      <c r="AD24" s="31"/>
      <c r="AE24" s="31"/>
      <c r="AF24" s="31"/>
    </row>
    <row r="25" spans="10:32" s="33" customFormat="1" ht="30" customHeight="1">
      <c r="J25" s="34"/>
      <c r="K25" s="1306"/>
      <c r="L25" s="1316"/>
      <c r="M25" s="1304"/>
      <c r="N25" s="875"/>
      <c r="O25" s="287"/>
      <c r="P25" s="288"/>
      <c r="Q25" s="289"/>
      <c r="R25" s="286"/>
      <c r="S25" s="358"/>
      <c r="T25" s="354"/>
      <c r="U25" s="288"/>
      <c r="V25" s="288"/>
      <c r="W25" s="289"/>
      <c r="X25" s="354"/>
      <c r="Y25" s="288"/>
      <c r="Z25" s="288"/>
      <c r="AA25" s="412"/>
      <c r="AB25" s="31"/>
      <c r="AC25" s="31"/>
      <c r="AD25" s="31"/>
      <c r="AE25" s="31"/>
      <c r="AF25" s="31"/>
    </row>
    <row r="26" spans="10:32" s="33" customFormat="1" ht="30" customHeight="1">
      <c r="J26" s="34"/>
      <c r="K26" s="1295"/>
      <c r="L26" s="1296"/>
      <c r="M26" s="1296" t="s">
        <v>27</v>
      </c>
      <c r="N26" s="863">
        <f>N17+N18+N19+N20+N21+N22+N23</f>
        <v>890</v>
      </c>
      <c r="O26" s="310">
        <f>O17+O18+O19+O20+O21+O22+O23</f>
        <v>26.14</v>
      </c>
      <c r="P26" s="310">
        <f>SUM(P17:P25)</f>
        <v>24.84</v>
      </c>
      <c r="Q26" s="310">
        <f>SUM(Q17:Q25)</f>
        <v>129.98000000000002</v>
      </c>
      <c r="R26" s="366">
        <f>SUM(R17:R25)</f>
        <v>818.66</v>
      </c>
      <c r="S26" s="356">
        <v>0.35</v>
      </c>
      <c r="T26" s="357">
        <f t="shared" ref="T26:AA26" si="1">SUM(T17:T25)</f>
        <v>0.42</v>
      </c>
      <c r="U26" s="310">
        <f t="shared" si="1"/>
        <v>21</v>
      </c>
      <c r="V26" s="310">
        <f t="shared" si="1"/>
        <v>245</v>
      </c>
      <c r="W26" s="310"/>
      <c r="X26" s="357">
        <f t="shared" si="1"/>
        <v>385.00000000000006</v>
      </c>
      <c r="Y26" s="310">
        <f t="shared" si="1"/>
        <v>384.99999999999994</v>
      </c>
      <c r="Z26" s="310">
        <f t="shared" si="1"/>
        <v>87.499999999999986</v>
      </c>
      <c r="AA26" s="413">
        <f t="shared" si="1"/>
        <v>4.2</v>
      </c>
      <c r="AB26" s="31"/>
      <c r="AC26" s="31"/>
      <c r="AD26" s="31"/>
      <c r="AE26" s="31"/>
      <c r="AF26" s="31"/>
    </row>
    <row r="27" spans="10:32" s="33" customFormat="1" ht="30" customHeight="1">
      <c r="J27" s="34"/>
      <c r="K27" s="860" t="s">
        <v>35</v>
      </c>
      <c r="L27" s="1310"/>
      <c r="M27" s="1145"/>
      <c r="N27" s="889"/>
      <c r="O27" s="295"/>
      <c r="P27" s="295"/>
      <c r="Q27" s="295"/>
      <c r="R27" s="261"/>
      <c r="S27" s="358"/>
      <c r="T27" s="359"/>
      <c r="U27" s="295"/>
      <c r="V27" s="295"/>
      <c r="W27" s="295"/>
      <c r="X27" s="359"/>
      <c r="Y27" s="295"/>
      <c r="Z27" s="295"/>
      <c r="AA27" s="414"/>
      <c r="AB27" s="31"/>
      <c r="AC27" s="31"/>
      <c r="AD27" s="31"/>
      <c r="AE27" s="31"/>
      <c r="AF27" s="31"/>
    </row>
    <row r="28" spans="10:32" s="33" customFormat="1" ht="30" customHeight="1">
      <c r="J28" s="34"/>
      <c r="K28" s="1317"/>
      <c r="L28" s="1313"/>
      <c r="M28" s="1303"/>
      <c r="N28" s="894"/>
      <c r="O28" s="300"/>
      <c r="P28" s="301"/>
      <c r="Q28" s="302"/>
      <c r="R28" s="303"/>
      <c r="S28" s="358"/>
      <c r="T28" s="360"/>
      <c r="U28" s="301"/>
      <c r="V28" s="301"/>
      <c r="W28" s="302"/>
      <c r="X28" s="360"/>
      <c r="Y28" s="301"/>
      <c r="Z28" s="301"/>
      <c r="AA28" s="415"/>
      <c r="AB28" s="31"/>
      <c r="AC28" s="31"/>
      <c r="AD28" s="31"/>
      <c r="AE28" s="31"/>
      <c r="AF28" s="31"/>
    </row>
    <row r="29" spans="10:32" s="33" customFormat="1" ht="30" customHeight="1">
      <c r="J29" s="34">
        <v>399</v>
      </c>
      <c r="K29" s="1311" t="s">
        <v>83</v>
      </c>
      <c r="L29" s="1313"/>
      <c r="M29" s="1303"/>
      <c r="N29" s="894">
        <v>100</v>
      </c>
      <c r="O29" s="300">
        <v>5.78</v>
      </c>
      <c r="P29" s="301">
        <v>7.96</v>
      </c>
      <c r="Q29" s="302">
        <v>18.899999999999999</v>
      </c>
      <c r="R29" s="303">
        <v>214.2</v>
      </c>
      <c r="S29" s="358"/>
      <c r="T29" s="360">
        <v>0.17699999999999999</v>
      </c>
      <c r="U29" s="301">
        <v>8.2710000000000008</v>
      </c>
      <c r="V29" s="301">
        <v>105</v>
      </c>
      <c r="W29" s="302"/>
      <c r="X29" s="360">
        <v>145.41999999999999</v>
      </c>
      <c r="Y29" s="301">
        <v>154.74</v>
      </c>
      <c r="Z29" s="301">
        <v>34.69</v>
      </c>
      <c r="AA29" s="415">
        <v>1.28</v>
      </c>
      <c r="AB29" s="31"/>
      <c r="AC29" s="31"/>
      <c r="AD29" s="31"/>
      <c r="AE29" s="31"/>
      <c r="AF29" s="31"/>
    </row>
    <row r="30" spans="10:32" s="33" customFormat="1" ht="30" customHeight="1">
      <c r="J30" s="34">
        <v>356</v>
      </c>
      <c r="K30" s="1298" t="s">
        <v>84</v>
      </c>
      <c r="L30" s="1299"/>
      <c r="M30" s="1305"/>
      <c r="N30" s="898">
        <v>200</v>
      </c>
      <c r="O30" s="274">
        <v>0.35</v>
      </c>
      <c r="P30" s="275">
        <v>0.1</v>
      </c>
      <c r="Q30" s="276">
        <v>19.89</v>
      </c>
      <c r="R30" s="273">
        <v>138.4</v>
      </c>
      <c r="S30" s="348"/>
      <c r="T30" s="349">
        <v>3.0000000000000001E-3</v>
      </c>
      <c r="U30" s="268">
        <v>0.72899999999999998</v>
      </c>
      <c r="V30" s="268"/>
      <c r="W30" s="269"/>
      <c r="X30" s="349">
        <v>19.579999999999998</v>
      </c>
      <c r="Y30" s="268">
        <v>10.26</v>
      </c>
      <c r="Z30" s="268">
        <v>2.81</v>
      </c>
      <c r="AA30" s="410">
        <v>0.51</v>
      </c>
      <c r="AB30" s="31"/>
      <c r="AC30" s="31"/>
      <c r="AD30" s="31"/>
      <c r="AE30" s="31"/>
      <c r="AF30" s="31"/>
    </row>
    <row r="31" spans="10:32" s="33" customFormat="1" ht="30" customHeight="1">
      <c r="J31" s="34"/>
      <c r="K31" s="1297"/>
      <c r="L31" s="1318"/>
      <c r="M31" s="1297" t="s">
        <v>27</v>
      </c>
      <c r="N31" s="903">
        <f>N29+N30</f>
        <v>300</v>
      </c>
      <c r="O31" s="314">
        <f>SUM(O28:O30)</f>
        <v>6.13</v>
      </c>
      <c r="P31" s="314">
        <f>SUM(P28:P30)</f>
        <v>8.06</v>
      </c>
      <c r="Q31" s="314">
        <f>SUM(Q28:Q30)</f>
        <v>38.79</v>
      </c>
      <c r="R31" s="313">
        <f>SUM(R28:R30)</f>
        <v>352.6</v>
      </c>
      <c r="S31" s="369">
        <v>0.15</v>
      </c>
      <c r="T31" s="370">
        <f t="shared" ref="T31:AA31" si="2">SUM(T28:T30)</f>
        <v>0.18</v>
      </c>
      <c r="U31" s="371">
        <f t="shared" si="2"/>
        <v>9</v>
      </c>
      <c r="V31" s="371">
        <f t="shared" si="2"/>
        <v>105</v>
      </c>
      <c r="W31" s="372"/>
      <c r="X31" s="370">
        <f t="shared" si="2"/>
        <v>165</v>
      </c>
      <c r="Y31" s="371">
        <f t="shared" si="2"/>
        <v>165</v>
      </c>
      <c r="Z31" s="371">
        <f t="shared" si="2"/>
        <v>37.5</v>
      </c>
      <c r="AA31" s="419">
        <f t="shared" si="2"/>
        <v>1.79</v>
      </c>
      <c r="AB31" s="31"/>
      <c r="AC31" s="31"/>
      <c r="AD31" s="31"/>
      <c r="AE31" s="31"/>
      <c r="AF31" s="31"/>
    </row>
    <row r="32" spans="10:32" s="33" customFormat="1" ht="30" customHeight="1">
      <c r="J32" s="34"/>
      <c r="K32" s="1297"/>
      <c r="L32" s="1318"/>
      <c r="M32" s="1318"/>
      <c r="N32" s="903"/>
      <c r="O32" s="314"/>
      <c r="P32" s="314"/>
      <c r="Q32" s="314"/>
      <c r="R32" s="313"/>
      <c r="S32" s="373"/>
      <c r="T32" s="374"/>
      <c r="U32" s="375"/>
      <c r="V32" s="375"/>
      <c r="W32" s="372"/>
      <c r="X32" s="1339"/>
      <c r="Y32" s="375"/>
      <c r="Z32" s="375"/>
      <c r="AA32" s="420"/>
      <c r="AB32" s="31"/>
      <c r="AC32" s="31"/>
      <c r="AD32" s="31"/>
      <c r="AE32" s="31"/>
      <c r="AF32" s="31"/>
    </row>
    <row r="33" spans="10:32" s="33" customFormat="1" ht="30" customHeight="1">
      <c r="J33" s="34"/>
      <c r="K33" s="927"/>
      <c r="L33" s="1294"/>
      <c r="M33" s="906" t="s">
        <v>39</v>
      </c>
      <c r="N33" s="905"/>
      <c r="O33" s="251">
        <f>O15+O26+O31</f>
        <v>57.77</v>
      </c>
      <c r="P33" s="251">
        <f>P15+P26+P31</f>
        <v>59.25</v>
      </c>
      <c r="Q33" s="316">
        <f>Q15+Q26+Q31</f>
        <v>251.25</v>
      </c>
      <c r="R33" s="377" t="s">
        <v>40</v>
      </c>
      <c r="S33" s="377" t="s">
        <v>41</v>
      </c>
      <c r="T33" s="378">
        <f t="shared" ref="T33:AA33" si="3">T15+T26+T31</f>
        <v>0.89999999999999991</v>
      </c>
      <c r="U33" s="379">
        <f t="shared" si="3"/>
        <v>45</v>
      </c>
      <c r="V33" s="379">
        <f t="shared" si="3"/>
        <v>525</v>
      </c>
      <c r="W33" s="1340"/>
      <c r="X33" s="403">
        <f t="shared" si="3"/>
        <v>825</v>
      </c>
      <c r="Y33" s="1347">
        <f t="shared" si="3"/>
        <v>825</v>
      </c>
      <c r="Z33" s="379">
        <f t="shared" si="3"/>
        <v>187.5</v>
      </c>
      <c r="AA33" s="421">
        <f t="shared" si="3"/>
        <v>8.9958999999999989</v>
      </c>
      <c r="AB33" s="31"/>
      <c r="AC33" s="31"/>
      <c r="AD33" s="31"/>
      <c r="AE33" s="31"/>
      <c r="AF33" s="31"/>
    </row>
    <row r="34" spans="10:32" s="33" customFormat="1" ht="30" customHeight="1">
      <c r="J34" s="34"/>
      <c r="K34" s="1319"/>
      <c r="L34" s="924"/>
      <c r="M34" s="924"/>
      <c r="N34" s="907"/>
      <c r="O34" s="319"/>
      <c r="P34" s="319"/>
      <c r="Q34" s="319"/>
      <c r="R34" s="1341">
        <f>R15+R26+R31</f>
        <v>1762.5</v>
      </c>
      <c r="S34" s="381">
        <f>S15+S26+S31</f>
        <v>0.75</v>
      </c>
      <c r="T34" s="382"/>
      <c r="U34" s="383"/>
      <c r="V34" s="383"/>
      <c r="W34" s="1342"/>
      <c r="X34" s="1343"/>
      <c r="Y34" s="383"/>
      <c r="Z34" s="383"/>
      <c r="AA34" s="422"/>
      <c r="AB34" s="31"/>
      <c r="AC34" s="31"/>
      <c r="AD34" s="31"/>
      <c r="AE34" s="31"/>
      <c r="AF34" s="31"/>
    </row>
    <row r="35" spans="10:32" s="33" customFormat="1" ht="30" customHeight="1">
      <c r="K35" s="1320"/>
      <c r="L35" s="1321"/>
      <c r="M35" s="1321"/>
      <c r="N35" s="911"/>
      <c r="O35" s="323"/>
      <c r="P35" s="323"/>
      <c r="Q35" s="323"/>
      <c r="R35" s="384"/>
      <c r="S35" s="384"/>
      <c r="T35" s="385"/>
      <c r="U35" s="323"/>
      <c r="V35" s="323"/>
      <c r="W35" s="323"/>
      <c r="X35" s="385"/>
      <c r="Y35" s="323"/>
      <c r="Z35" s="323"/>
      <c r="AA35" s="423"/>
      <c r="AB35" s="31"/>
      <c r="AC35" s="31"/>
      <c r="AD35" s="31"/>
      <c r="AE35" s="31"/>
      <c r="AF35" s="31"/>
    </row>
    <row r="36" spans="10:32" s="33" customFormat="1" ht="30" customHeight="1">
      <c r="J36" s="34"/>
      <c r="K36" s="657" t="s">
        <v>0</v>
      </c>
      <c r="L36" s="857"/>
      <c r="M36" s="857"/>
      <c r="N36" s="1322"/>
      <c r="O36" s="1323"/>
      <c r="P36" s="1323"/>
      <c r="Q36" s="1323"/>
      <c r="R36" s="731"/>
      <c r="S36" s="731"/>
      <c r="T36" s="732"/>
      <c r="U36" s="1323"/>
      <c r="V36" s="1323"/>
      <c r="W36" s="1323"/>
      <c r="X36" s="732"/>
      <c r="Y36" s="1323"/>
      <c r="Z36" s="1323"/>
      <c r="AA36" s="730"/>
      <c r="AB36" s="31"/>
      <c r="AC36" s="31"/>
      <c r="AD36" s="31"/>
      <c r="AE36" s="31"/>
      <c r="AF36" s="31"/>
    </row>
    <row r="37" spans="10:32" s="33" customFormat="1" ht="30" customHeight="1">
      <c r="J37" s="34"/>
      <c r="K37" s="852" t="str">
        <f>K5</f>
        <v>День       :  4</v>
      </c>
      <c r="L37" s="853"/>
      <c r="M37" s="853"/>
      <c r="N37" s="646" t="s">
        <v>2</v>
      </c>
      <c r="O37" s="647"/>
      <c r="P37" s="648" t="s">
        <v>3</v>
      </c>
      <c r="Q37" s="649"/>
      <c r="R37" s="650" t="s">
        <v>4</v>
      </c>
      <c r="S37" s="650"/>
      <c r="T37" s="800"/>
      <c r="U37" s="649" t="s">
        <v>5</v>
      </c>
      <c r="V37" s="649"/>
      <c r="W37" s="649"/>
      <c r="X37" s="769" t="s">
        <v>6</v>
      </c>
      <c r="Y37" s="649"/>
      <c r="Z37" s="649"/>
      <c r="AA37" s="824"/>
      <c r="AB37" s="31"/>
      <c r="AC37" s="31"/>
      <c r="AD37" s="31"/>
      <c r="AE37" s="31"/>
      <c r="AF37" s="31"/>
    </row>
    <row r="38" spans="10:32" s="33" customFormat="1" ht="30" customHeight="1">
      <c r="J38" s="34"/>
      <c r="K38" s="656" t="s">
        <v>42</v>
      </c>
      <c r="L38" s="716"/>
      <c r="M38" s="857"/>
      <c r="N38" s="729" t="s">
        <v>8</v>
      </c>
      <c r="O38" s="730" t="s">
        <v>9</v>
      </c>
      <c r="P38" s="731" t="s">
        <v>10</v>
      </c>
      <c r="Q38" s="732" t="s">
        <v>11</v>
      </c>
      <c r="R38" s="729" t="s">
        <v>12</v>
      </c>
      <c r="S38" s="801"/>
      <c r="T38" s="771" t="s">
        <v>13</v>
      </c>
      <c r="U38" s="772" t="s">
        <v>14</v>
      </c>
      <c r="V38" s="715" t="s">
        <v>15</v>
      </c>
      <c r="W38" s="772"/>
      <c r="X38" s="771" t="s">
        <v>17</v>
      </c>
      <c r="Y38" s="772" t="s">
        <v>18</v>
      </c>
      <c r="Z38" s="772" t="s">
        <v>19</v>
      </c>
      <c r="AA38" s="825" t="s">
        <v>20</v>
      </c>
      <c r="AB38" s="31"/>
      <c r="AC38" s="31"/>
      <c r="AD38" s="31"/>
      <c r="AE38" s="31"/>
      <c r="AF38" s="31"/>
    </row>
    <row r="39" spans="10:32" s="33" customFormat="1" ht="30" customHeight="1">
      <c r="J39" s="34"/>
      <c r="K39" s="1295"/>
      <c r="L39" s="1295"/>
      <c r="M39" s="1296"/>
      <c r="N39" s="863"/>
      <c r="O39" s="257"/>
      <c r="P39" s="257"/>
      <c r="Q39" s="257"/>
      <c r="R39" s="344"/>
      <c r="S39" s="344"/>
      <c r="T39" s="345"/>
      <c r="U39" s="257"/>
      <c r="V39" s="257"/>
      <c r="W39" s="257"/>
      <c r="X39" s="345"/>
      <c r="Y39" s="257"/>
      <c r="Z39" s="257"/>
      <c r="AA39" s="408"/>
      <c r="AB39" s="31"/>
      <c r="AC39" s="31"/>
      <c r="AD39" s="31"/>
      <c r="AE39" s="31"/>
      <c r="AF39" s="31"/>
    </row>
    <row r="40" spans="10:32" s="33" customFormat="1" ht="30" customHeight="1">
      <c r="J40" s="34"/>
      <c r="K40" s="860" t="s">
        <v>21</v>
      </c>
      <c r="L40" s="1324"/>
      <c r="M40" s="1145"/>
      <c r="N40" s="889"/>
      <c r="O40" s="262"/>
      <c r="P40" s="262"/>
      <c r="Q40" s="262"/>
      <c r="R40" s="346"/>
      <c r="S40" s="346"/>
      <c r="T40" s="347"/>
      <c r="U40" s="262"/>
      <c r="V40" s="262"/>
      <c r="W40" s="262"/>
      <c r="X40" s="347"/>
      <c r="Y40" s="262"/>
      <c r="Z40" s="262"/>
      <c r="AA40" s="409"/>
      <c r="AB40" s="31"/>
      <c r="AC40" s="31"/>
      <c r="AD40" s="31"/>
      <c r="AE40" s="31"/>
      <c r="AF40" s="31"/>
    </row>
    <row r="41" spans="10:32" s="33" customFormat="1" ht="30" customHeight="1">
      <c r="J41" s="34">
        <v>243</v>
      </c>
      <c r="K41" s="1325" t="s">
        <v>75</v>
      </c>
      <c r="L41" s="1326"/>
      <c r="M41" s="1299"/>
      <c r="N41" s="871">
        <v>80</v>
      </c>
      <c r="O41" s="267">
        <v>6.81</v>
      </c>
      <c r="P41" s="268">
        <v>14.09</v>
      </c>
      <c r="Q41" s="269">
        <v>3.87</v>
      </c>
      <c r="R41" s="266">
        <v>101.08</v>
      </c>
      <c r="S41" s="348"/>
      <c r="T41" s="349"/>
      <c r="U41" s="268"/>
      <c r="V41" s="268">
        <v>125</v>
      </c>
      <c r="W41" s="269"/>
      <c r="X41" s="349">
        <v>19.2</v>
      </c>
      <c r="Y41" s="268">
        <v>28.6</v>
      </c>
      <c r="Z41" s="268">
        <v>6.6</v>
      </c>
      <c r="AA41" s="410">
        <v>0.32</v>
      </c>
      <c r="AB41" s="31"/>
      <c r="AC41" s="31"/>
      <c r="AD41" s="31"/>
      <c r="AE41" s="31"/>
      <c r="AF41" s="31"/>
    </row>
    <row r="42" spans="10:32" s="33" customFormat="1" ht="30" customHeight="1">
      <c r="J42" s="34">
        <v>311</v>
      </c>
      <c r="K42" s="1300" t="s">
        <v>76</v>
      </c>
      <c r="L42" s="1301"/>
      <c r="M42" s="1299"/>
      <c r="N42" s="894">
        <v>180</v>
      </c>
      <c r="O42" s="300">
        <v>6.49</v>
      </c>
      <c r="P42" s="301">
        <v>9</v>
      </c>
      <c r="Q42" s="302">
        <v>30.2</v>
      </c>
      <c r="R42" s="303">
        <v>204.86</v>
      </c>
      <c r="S42" s="358"/>
      <c r="T42" s="360">
        <v>0.21</v>
      </c>
      <c r="U42" s="301">
        <v>15.05</v>
      </c>
      <c r="V42" s="301"/>
      <c r="W42" s="302"/>
      <c r="X42" s="360">
        <v>84.73</v>
      </c>
      <c r="Y42" s="301">
        <v>29</v>
      </c>
      <c r="Z42" s="301">
        <v>7.67</v>
      </c>
      <c r="AA42" s="415">
        <v>0.9</v>
      </c>
      <c r="AB42" s="31"/>
      <c r="AC42" s="31"/>
      <c r="AD42" s="31"/>
      <c r="AE42" s="31"/>
      <c r="AF42" s="31"/>
    </row>
    <row r="43" spans="10:32" s="33" customFormat="1" ht="30" customHeight="1">
      <c r="J43" s="34">
        <v>209</v>
      </c>
      <c r="K43" s="1302" t="s">
        <v>77</v>
      </c>
      <c r="L43" s="1303"/>
      <c r="M43" s="1304"/>
      <c r="N43" s="898">
        <v>40</v>
      </c>
      <c r="O43" s="899">
        <v>5.08</v>
      </c>
      <c r="P43" s="900">
        <v>4.5999999999999996</v>
      </c>
      <c r="Q43" s="951">
        <v>0.28000000000000003</v>
      </c>
      <c r="R43" s="898">
        <v>63</v>
      </c>
      <c r="S43" s="937"/>
      <c r="T43" s="938">
        <v>0.03</v>
      </c>
      <c r="U43" s="72"/>
      <c r="V43" s="72">
        <v>100</v>
      </c>
      <c r="W43" s="936"/>
      <c r="X43" s="938">
        <v>22</v>
      </c>
      <c r="Y43" s="72">
        <v>76.8</v>
      </c>
      <c r="Z43" s="72">
        <v>4.8</v>
      </c>
      <c r="AA43" s="72">
        <v>1</v>
      </c>
      <c r="AB43" s="31"/>
      <c r="AC43" s="31"/>
      <c r="AD43" s="31"/>
      <c r="AE43" s="31"/>
      <c r="AF43" s="31"/>
    </row>
    <row r="44" spans="10:32" s="33" customFormat="1" ht="30" customHeight="1">
      <c r="J44" s="34">
        <v>379</v>
      </c>
      <c r="K44" s="1298" t="s">
        <v>78</v>
      </c>
      <c r="L44" s="1299"/>
      <c r="M44" s="1305"/>
      <c r="N44" s="898">
        <v>200</v>
      </c>
      <c r="O44" s="684">
        <v>3.6</v>
      </c>
      <c r="P44" s="685">
        <v>2.67</v>
      </c>
      <c r="Q44" s="686">
        <v>29.2</v>
      </c>
      <c r="R44" s="683">
        <v>155.19999999999999</v>
      </c>
      <c r="S44" s="777"/>
      <c r="T44" s="778">
        <v>0.03</v>
      </c>
      <c r="U44" s="680">
        <v>2.4500000000000002</v>
      </c>
      <c r="V44" s="680"/>
      <c r="W44" s="681"/>
      <c r="X44" s="778">
        <v>158.66999999999999</v>
      </c>
      <c r="Y44" s="680">
        <v>107</v>
      </c>
      <c r="Z44" s="680">
        <v>29.33</v>
      </c>
      <c r="AA44" s="829">
        <v>1.4</v>
      </c>
      <c r="AB44" s="31"/>
      <c r="AC44" s="31"/>
      <c r="AD44" s="31"/>
      <c r="AE44" s="31"/>
      <c r="AF44" s="31"/>
    </row>
    <row r="45" spans="10:32" s="33" customFormat="1" ht="30" customHeight="1">
      <c r="J45" s="34"/>
      <c r="K45" s="1300" t="s">
        <v>26</v>
      </c>
      <c r="L45" s="1301"/>
      <c r="M45" s="1305"/>
      <c r="N45" s="683">
        <v>80</v>
      </c>
      <c r="O45" s="684">
        <v>5.2530000000000001</v>
      </c>
      <c r="P45" s="685">
        <v>0.66</v>
      </c>
      <c r="Q45" s="686">
        <v>32.200000000000003</v>
      </c>
      <c r="R45" s="683">
        <v>155.86000000000001</v>
      </c>
      <c r="S45" s="777"/>
      <c r="T45" s="785">
        <v>0.08</v>
      </c>
      <c r="U45" s="685"/>
      <c r="V45" s="685"/>
      <c r="W45" s="686"/>
      <c r="X45" s="785">
        <v>15.4</v>
      </c>
      <c r="Y45" s="685">
        <v>58.6</v>
      </c>
      <c r="Z45" s="685">
        <v>26.6</v>
      </c>
      <c r="AA45" s="833">
        <v>0.88</v>
      </c>
      <c r="AB45" s="31"/>
      <c r="AC45" s="31"/>
      <c r="AD45" s="31"/>
      <c r="AE45" s="31"/>
      <c r="AF45" s="31"/>
    </row>
    <row r="46" spans="10:32" s="33" customFormat="1" ht="30" customHeight="1">
      <c r="J46" s="34"/>
      <c r="K46" s="1311"/>
      <c r="L46" s="1313"/>
      <c r="M46" s="1304"/>
      <c r="N46" s="875"/>
      <c r="O46" s="287"/>
      <c r="P46" s="288"/>
      <c r="Q46" s="289"/>
      <c r="R46" s="286"/>
      <c r="S46" s="346"/>
      <c r="T46" s="360"/>
      <c r="U46" s="301"/>
      <c r="V46" s="301"/>
      <c r="W46" s="302"/>
      <c r="X46" s="360"/>
      <c r="Y46" s="301"/>
      <c r="Z46" s="301"/>
      <c r="AA46" s="415"/>
      <c r="AB46" s="31"/>
      <c r="AC46" s="31"/>
      <c r="AD46" s="31"/>
      <c r="AE46" s="31"/>
      <c r="AF46" s="31"/>
    </row>
    <row r="47" spans="10:32" s="33" customFormat="1" ht="30" customHeight="1">
      <c r="J47" s="34"/>
      <c r="K47" s="1306"/>
      <c r="L47" s="1307"/>
      <c r="M47" s="1304"/>
      <c r="N47" s="875"/>
      <c r="O47" s="287"/>
      <c r="P47" s="288"/>
      <c r="Q47" s="289"/>
      <c r="R47" s="286"/>
      <c r="S47" s="346"/>
      <c r="T47" s="354"/>
      <c r="U47" s="288"/>
      <c r="V47" s="288"/>
      <c r="W47" s="289"/>
      <c r="X47" s="354"/>
      <c r="Y47" s="288"/>
      <c r="Z47" s="288"/>
      <c r="AA47" s="412"/>
      <c r="AB47" s="31"/>
      <c r="AC47" s="31"/>
      <c r="AD47" s="31"/>
      <c r="AE47" s="31"/>
      <c r="AF47" s="31"/>
    </row>
    <row r="48" spans="10:32" s="33" customFormat="1" ht="30" customHeight="1">
      <c r="J48" s="34"/>
      <c r="K48" s="1308" t="s">
        <v>27</v>
      </c>
      <c r="L48" s="1309"/>
      <c r="M48" s="1327"/>
      <c r="N48" s="885">
        <f>SUM(N41:N45)</f>
        <v>580</v>
      </c>
      <c r="O48" s="293">
        <f>SUM(O41:O47)</f>
        <v>27.233000000000004</v>
      </c>
      <c r="P48" s="293">
        <f>SUM(P41:P47)</f>
        <v>31.02</v>
      </c>
      <c r="Q48" s="293">
        <f>SUM(Q41:Q47)</f>
        <v>95.75</v>
      </c>
      <c r="R48" s="396">
        <f>SUM(R41:R47)</f>
        <v>680</v>
      </c>
      <c r="S48" s="356">
        <v>0.25</v>
      </c>
      <c r="T48" s="357">
        <f t="shared" ref="T48:AA48" si="4">SUM(T41:T47)</f>
        <v>0.35000000000000003</v>
      </c>
      <c r="U48" s="310">
        <f t="shared" si="4"/>
        <v>17.5</v>
      </c>
      <c r="V48" s="310">
        <f t="shared" si="4"/>
        <v>225</v>
      </c>
      <c r="W48" s="310"/>
      <c r="X48" s="357">
        <f t="shared" si="4"/>
        <v>300</v>
      </c>
      <c r="Y48" s="310">
        <f t="shared" si="4"/>
        <v>300</v>
      </c>
      <c r="Z48" s="310">
        <f t="shared" si="4"/>
        <v>75</v>
      </c>
      <c r="AA48" s="413">
        <f t="shared" si="4"/>
        <v>4.5</v>
      </c>
      <c r="AB48" s="31"/>
      <c r="AC48" s="31"/>
      <c r="AD48" s="31"/>
      <c r="AE48" s="31"/>
      <c r="AF48" s="31"/>
    </row>
    <row r="49" spans="10:32" s="33" customFormat="1" ht="30" customHeight="1">
      <c r="J49" s="34"/>
      <c r="K49" s="925" t="s">
        <v>28</v>
      </c>
      <c r="L49" s="1310"/>
      <c r="M49" s="1328"/>
      <c r="N49" s="889"/>
      <c r="O49" s="295"/>
      <c r="P49" s="295"/>
      <c r="Q49" s="295"/>
      <c r="R49" s="261"/>
      <c r="S49" s="358"/>
      <c r="T49" s="359"/>
      <c r="U49" s="295"/>
      <c r="V49" s="295"/>
      <c r="W49" s="295"/>
      <c r="X49" s="367"/>
      <c r="Y49" s="368"/>
      <c r="Z49" s="368"/>
      <c r="AA49" s="418"/>
      <c r="AB49" s="31"/>
      <c r="AC49" s="31"/>
      <c r="AD49" s="31"/>
      <c r="AE49" s="31"/>
      <c r="AF49" s="31"/>
    </row>
    <row r="50" spans="10:32" s="33" customFormat="1" ht="30" customHeight="1">
      <c r="J50" s="34">
        <v>61</v>
      </c>
      <c r="K50" s="1311" t="s">
        <v>79</v>
      </c>
      <c r="L50" s="1312"/>
      <c r="M50" s="1329"/>
      <c r="N50" s="894">
        <v>100</v>
      </c>
      <c r="O50" s="300">
        <v>1.52</v>
      </c>
      <c r="P50" s="301">
        <v>5.13</v>
      </c>
      <c r="Q50" s="302">
        <v>13.18</v>
      </c>
      <c r="R50" s="303">
        <v>105.01</v>
      </c>
      <c r="S50" s="358"/>
      <c r="T50" s="360">
        <v>0.06</v>
      </c>
      <c r="U50" s="301">
        <v>0.17399999999999999</v>
      </c>
      <c r="V50" s="301"/>
      <c r="W50" s="302"/>
      <c r="X50" s="360">
        <v>33.5</v>
      </c>
      <c r="Y50" s="301">
        <v>35.04</v>
      </c>
      <c r="Z50" s="301">
        <v>19.04</v>
      </c>
      <c r="AA50" s="415">
        <v>2.3400000000000001E-2</v>
      </c>
      <c r="AB50" s="31"/>
      <c r="AC50" s="31"/>
      <c r="AD50" s="31"/>
      <c r="AE50" s="31"/>
      <c r="AF50" s="31"/>
    </row>
    <row r="51" spans="10:32" s="33" customFormat="1" ht="30" customHeight="1">
      <c r="J51" s="34">
        <v>96</v>
      </c>
      <c r="K51" s="1311" t="s">
        <v>80</v>
      </c>
      <c r="L51" s="1312"/>
      <c r="M51" s="1329"/>
      <c r="N51" s="894">
        <v>250</v>
      </c>
      <c r="O51" s="300">
        <v>3.6</v>
      </c>
      <c r="P51" s="301">
        <v>2.5</v>
      </c>
      <c r="Q51" s="302">
        <v>16.98</v>
      </c>
      <c r="R51" s="303">
        <v>100.8</v>
      </c>
      <c r="S51" s="358"/>
      <c r="T51" s="360">
        <v>0.2</v>
      </c>
      <c r="U51" s="301">
        <v>0.223</v>
      </c>
      <c r="V51" s="301"/>
      <c r="W51" s="302"/>
      <c r="X51" s="360">
        <v>34.26</v>
      </c>
      <c r="Y51" s="301">
        <v>94.2</v>
      </c>
      <c r="Z51" s="301">
        <v>17.12</v>
      </c>
      <c r="AA51" s="415">
        <v>0.22700000000000001</v>
      </c>
      <c r="AB51" s="31"/>
      <c r="AC51" s="31"/>
      <c r="AD51" s="31"/>
      <c r="AE51" s="31"/>
      <c r="AF51" s="31"/>
    </row>
    <row r="52" spans="10:32" s="33" customFormat="1" ht="30" customHeight="1">
      <c r="J52" s="34">
        <v>287</v>
      </c>
      <c r="K52" s="1306" t="s">
        <v>81</v>
      </c>
      <c r="L52" s="1307"/>
      <c r="M52" s="1330"/>
      <c r="N52" s="875">
        <v>150</v>
      </c>
      <c r="O52" s="287">
        <v>7.23</v>
      </c>
      <c r="P52" s="288">
        <v>11.45</v>
      </c>
      <c r="Q52" s="289">
        <v>26.36</v>
      </c>
      <c r="R52" s="286">
        <v>186.3</v>
      </c>
      <c r="S52" s="358"/>
      <c r="T52" s="354">
        <v>3.6999999999999998E-2</v>
      </c>
      <c r="U52" s="288">
        <v>0.60299999999999998</v>
      </c>
      <c r="V52" s="288">
        <v>315</v>
      </c>
      <c r="W52" s="289"/>
      <c r="X52" s="354">
        <v>281.11</v>
      </c>
      <c r="Y52" s="288">
        <v>128.19999999999999</v>
      </c>
      <c r="Z52" s="288">
        <v>15.72</v>
      </c>
      <c r="AA52" s="412">
        <v>1.4</v>
      </c>
      <c r="AB52" s="31"/>
      <c r="AC52" s="31"/>
      <c r="AD52" s="31"/>
      <c r="AE52" s="31"/>
      <c r="AF52" s="31"/>
    </row>
    <row r="53" spans="10:32" s="33" customFormat="1" ht="30" customHeight="1">
      <c r="J53" s="34">
        <v>302</v>
      </c>
      <c r="K53" s="1300" t="s">
        <v>82</v>
      </c>
      <c r="L53" s="1301"/>
      <c r="M53" s="1331"/>
      <c r="N53" s="871">
        <v>180</v>
      </c>
      <c r="O53" s="267">
        <v>11.76</v>
      </c>
      <c r="P53" s="268">
        <v>7.14</v>
      </c>
      <c r="Q53" s="269">
        <v>28.04</v>
      </c>
      <c r="R53" s="266">
        <v>279.01</v>
      </c>
      <c r="S53" s="351"/>
      <c r="T53" s="349">
        <v>8.3000000000000004E-2</v>
      </c>
      <c r="U53" s="268">
        <v>3.5</v>
      </c>
      <c r="V53" s="268"/>
      <c r="W53" s="269"/>
      <c r="X53" s="349">
        <v>42.69</v>
      </c>
      <c r="Y53" s="268">
        <v>70.73</v>
      </c>
      <c r="Z53" s="268">
        <v>25.86</v>
      </c>
      <c r="AA53" s="410">
        <v>2.3395999999999999</v>
      </c>
      <c r="AB53" s="31"/>
      <c r="AC53" s="31"/>
      <c r="AD53" s="31"/>
      <c r="AE53" s="31"/>
      <c r="AF53" s="31"/>
    </row>
    <row r="54" spans="10:32" s="33" customFormat="1" ht="30" customHeight="1">
      <c r="J54" s="34">
        <v>388</v>
      </c>
      <c r="K54" s="1314" t="s">
        <v>55</v>
      </c>
      <c r="L54" s="1315"/>
      <c r="M54" s="1332"/>
      <c r="N54" s="898">
        <v>200</v>
      </c>
      <c r="O54" s="274">
        <v>0.4</v>
      </c>
      <c r="P54" s="275">
        <v>0.27</v>
      </c>
      <c r="Q54" s="276">
        <v>17.2</v>
      </c>
      <c r="R54" s="273">
        <v>72.8</v>
      </c>
      <c r="S54" s="351"/>
      <c r="T54" s="349">
        <v>0.01</v>
      </c>
      <c r="U54" s="268">
        <v>20</v>
      </c>
      <c r="V54" s="268"/>
      <c r="W54" s="269"/>
      <c r="X54" s="349">
        <v>7.73</v>
      </c>
      <c r="Y54" s="268">
        <v>2.13</v>
      </c>
      <c r="Z54" s="268">
        <v>2.36</v>
      </c>
      <c r="AA54" s="410">
        <v>0.12</v>
      </c>
      <c r="AB54" s="31"/>
      <c r="AC54" s="31"/>
      <c r="AD54" s="31"/>
      <c r="AE54" s="31"/>
      <c r="AF54" s="31"/>
    </row>
    <row r="55" spans="10:32" s="33" customFormat="1" ht="30" customHeight="1">
      <c r="J55" s="34"/>
      <c r="K55" s="1314" t="s">
        <v>34</v>
      </c>
      <c r="L55" s="1315"/>
      <c r="M55" s="1332"/>
      <c r="N55" s="898">
        <v>60</v>
      </c>
      <c r="O55" s="274">
        <v>3.36</v>
      </c>
      <c r="P55" s="275">
        <v>0.66</v>
      </c>
      <c r="Q55" s="276">
        <v>29.64</v>
      </c>
      <c r="R55" s="273">
        <v>137.94</v>
      </c>
      <c r="S55" s="351"/>
      <c r="T55" s="349">
        <v>7.0000000000000007E-2</v>
      </c>
      <c r="U55" s="268"/>
      <c r="V55" s="268"/>
      <c r="W55" s="269"/>
      <c r="X55" s="349">
        <v>13.8</v>
      </c>
      <c r="Y55" s="268">
        <v>63.6</v>
      </c>
      <c r="Z55" s="268">
        <v>15</v>
      </c>
      <c r="AA55" s="410">
        <v>1.86</v>
      </c>
      <c r="AB55" s="31"/>
      <c r="AC55" s="31"/>
      <c r="AD55" s="31"/>
      <c r="AE55" s="31"/>
      <c r="AF55" s="31"/>
    </row>
    <row r="56" spans="10:32" s="33" customFormat="1" ht="30" customHeight="1">
      <c r="J56" s="34"/>
      <c r="K56" s="1314" t="s">
        <v>26</v>
      </c>
      <c r="L56" s="1315"/>
      <c r="M56" s="1332"/>
      <c r="N56" s="898">
        <v>30</v>
      </c>
      <c r="O56" s="274">
        <v>2.37</v>
      </c>
      <c r="P56" s="275">
        <v>0.3</v>
      </c>
      <c r="Q56" s="276">
        <v>14.49</v>
      </c>
      <c r="R56" s="273">
        <v>70.14</v>
      </c>
      <c r="S56" s="351"/>
      <c r="T56" s="391">
        <v>0.03</v>
      </c>
      <c r="U56" s="275"/>
      <c r="V56" s="275"/>
      <c r="W56" s="276"/>
      <c r="X56" s="391">
        <v>6.9</v>
      </c>
      <c r="Y56" s="275">
        <v>26.1</v>
      </c>
      <c r="Z56" s="275">
        <v>9.9</v>
      </c>
      <c r="AA56" s="426">
        <v>0.33</v>
      </c>
      <c r="AB56" s="31"/>
      <c r="AC56" s="31"/>
      <c r="AD56" s="31"/>
      <c r="AE56" s="31"/>
      <c r="AF56" s="31"/>
    </row>
    <row r="57" spans="10:32" s="33" customFormat="1" ht="30" customHeight="1">
      <c r="J57" s="34"/>
      <c r="K57" s="1306"/>
      <c r="L57" s="1307"/>
      <c r="M57" s="1330"/>
      <c r="N57" s="875"/>
      <c r="O57" s="287"/>
      <c r="P57" s="288"/>
      <c r="Q57" s="289"/>
      <c r="R57" s="286"/>
      <c r="S57" s="346"/>
      <c r="T57" s="360"/>
      <c r="U57" s="301"/>
      <c r="V57" s="301"/>
      <c r="W57" s="302"/>
      <c r="X57" s="393"/>
      <c r="Y57" s="394"/>
      <c r="Z57" s="394"/>
      <c r="AA57" s="427"/>
      <c r="AB57" s="31"/>
      <c r="AC57" s="31"/>
      <c r="AD57" s="31"/>
      <c r="AE57" s="31"/>
      <c r="AF57" s="31"/>
    </row>
    <row r="58" spans="10:32" s="33" customFormat="1" ht="30" customHeight="1">
      <c r="J58" s="34"/>
      <c r="K58" s="1308" t="s">
        <v>27</v>
      </c>
      <c r="L58" s="1333"/>
      <c r="M58" s="1327"/>
      <c r="N58" s="863">
        <f>SUM(N50:N56)</f>
        <v>970</v>
      </c>
      <c r="O58" s="310">
        <f>SUM(O50:O57)</f>
        <v>30.24</v>
      </c>
      <c r="P58" s="310">
        <f>SUM(P50:P57)</f>
        <v>27.45</v>
      </c>
      <c r="Q58" s="310">
        <f>SUM(Q50:Q57)</f>
        <v>145.89000000000001</v>
      </c>
      <c r="R58" s="366">
        <f>SUM(R50:R57)</f>
        <v>951.99999999999989</v>
      </c>
      <c r="S58" s="356">
        <v>0.35</v>
      </c>
      <c r="T58" s="357">
        <f t="shared" ref="T58:AA58" si="5">SUM(T50:T57)</f>
        <v>0.49</v>
      </c>
      <c r="U58" s="310">
        <f t="shared" si="5"/>
        <v>24.5</v>
      </c>
      <c r="V58" s="310">
        <f t="shared" si="5"/>
        <v>315</v>
      </c>
      <c r="W58" s="310"/>
      <c r="X58" s="357">
        <f t="shared" si="5"/>
        <v>419.99</v>
      </c>
      <c r="Y58" s="310">
        <f t="shared" si="5"/>
        <v>420.00000000000006</v>
      </c>
      <c r="Z58" s="310">
        <f t="shared" si="5"/>
        <v>105</v>
      </c>
      <c r="AA58" s="413">
        <f t="shared" si="5"/>
        <v>6.3</v>
      </c>
      <c r="AB58" s="31"/>
      <c r="AC58" s="31"/>
      <c r="AD58" s="31"/>
      <c r="AE58" s="31"/>
      <c r="AF58" s="31"/>
    </row>
    <row r="59" spans="10:32" s="33" customFormat="1" ht="30" customHeight="1">
      <c r="J59" s="34"/>
      <c r="K59" s="1310"/>
      <c r="L59" s="1145"/>
      <c r="M59" s="1328"/>
      <c r="N59" s="889"/>
      <c r="O59" s="1334"/>
      <c r="P59" s="1334"/>
      <c r="Q59" s="1334"/>
      <c r="R59" s="358"/>
      <c r="S59" s="1344"/>
      <c r="T59" s="1345"/>
      <c r="U59" s="1334"/>
      <c r="V59" s="1334"/>
      <c r="W59" s="1334"/>
      <c r="X59" s="1345"/>
      <c r="Y59" s="1334"/>
      <c r="Z59" s="1334"/>
      <c r="AA59" s="1348"/>
      <c r="AB59" s="31"/>
      <c r="AC59" s="31"/>
      <c r="AD59" s="31"/>
      <c r="AE59" s="31"/>
      <c r="AF59" s="31"/>
    </row>
    <row r="60" spans="10:32" s="33" customFormat="1" ht="30" customHeight="1">
      <c r="J60" s="34"/>
      <c r="K60" s="860" t="s">
        <v>35</v>
      </c>
      <c r="L60" s="1324"/>
      <c r="M60" s="1328"/>
      <c r="N60" s="889"/>
      <c r="O60" s="295"/>
      <c r="P60" s="295"/>
      <c r="Q60" s="295"/>
      <c r="R60" s="261"/>
      <c r="S60" s="358"/>
      <c r="T60" s="359"/>
      <c r="U60" s="295"/>
      <c r="V60" s="295"/>
      <c r="W60" s="295"/>
      <c r="X60" s="359"/>
      <c r="Y60" s="295"/>
      <c r="Z60" s="295"/>
      <c r="AA60" s="414"/>
      <c r="AB60" s="31"/>
      <c r="AC60" s="31"/>
      <c r="AD60" s="31"/>
      <c r="AE60" s="31"/>
      <c r="AF60" s="31"/>
    </row>
    <row r="61" spans="10:32" s="33" customFormat="1" ht="30" customHeight="1">
      <c r="J61" s="34">
        <v>399</v>
      </c>
      <c r="K61" s="1317" t="s">
        <v>83</v>
      </c>
      <c r="L61" s="1335"/>
      <c r="M61" s="1336"/>
      <c r="N61" s="894">
        <v>150</v>
      </c>
      <c r="O61" s="300">
        <v>9.6769999999999996</v>
      </c>
      <c r="P61" s="301">
        <v>10.43</v>
      </c>
      <c r="Q61" s="302">
        <v>25.72</v>
      </c>
      <c r="R61" s="303">
        <v>269.60000000000002</v>
      </c>
      <c r="S61" s="358"/>
      <c r="T61" s="360">
        <v>0.20699999999999999</v>
      </c>
      <c r="U61" s="301">
        <v>9.7710000000000008</v>
      </c>
      <c r="V61" s="301">
        <v>135</v>
      </c>
      <c r="W61" s="302"/>
      <c r="X61" s="360">
        <v>160.43</v>
      </c>
      <c r="Y61" s="301">
        <v>169.74</v>
      </c>
      <c r="Z61" s="301">
        <v>42.19</v>
      </c>
      <c r="AA61" s="415">
        <v>2.19</v>
      </c>
      <c r="AB61" s="31"/>
      <c r="AC61" s="31"/>
      <c r="AD61" s="31"/>
      <c r="AE61" s="31"/>
      <c r="AF61" s="31"/>
    </row>
    <row r="62" spans="10:32" s="33" customFormat="1" ht="30" customHeight="1">
      <c r="J62" s="34">
        <v>356</v>
      </c>
      <c r="K62" s="1298" t="s">
        <v>84</v>
      </c>
      <c r="L62" s="1299"/>
      <c r="M62" s="1332"/>
      <c r="N62" s="898">
        <v>200</v>
      </c>
      <c r="O62" s="274">
        <v>0.35</v>
      </c>
      <c r="P62" s="275">
        <v>0.1</v>
      </c>
      <c r="Q62" s="276">
        <v>19.89</v>
      </c>
      <c r="R62" s="273">
        <v>138.4</v>
      </c>
      <c r="S62" s="348"/>
      <c r="T62" s="349">
        <v>3.0000000000000001E-3</v>
      </c>
      <c r="U62" s="268">
        <v>0.72899999999999998</v>
      </c>
      <c r="V62" s="268"/>
      <c r="W62" s="269"/>
      <c r="X62" s="349">
        <v>19.579999999999998</v>
      </c>
      <c r="Y62" s="268">
        <v>10.26</v>
      </c>
      <c r="Z62" s="268">
        <v>2.81</v>
      </c>
      <c r="AA62" s="410">
        <v>0.51</v>
      </c>
      <c r="AB62" s="31"/>
      <c r="AC62" s="31"/>
      <c r="AD62" s="31"/>
      <c r="AE62" s="31"/>
      <c r="AF62" s="31"/>
    </row>
    <row r="63" spans="10:32" s="33" customFormat="1" ht="30" customHeight="1">
      <c r="J63" s="34"/>
      <c r="K63" s="1311"/>
      <c r="L63" s="1313"/>
      <c r="M63" s="1336"/>
      <c r="N63" s="894"/>
      <c r="O63" s="300"/>
      <c r="P63" s="301"/>
      <c r="Q63" s="302"/>
      <c r="R63" s="303"/>
      <c r="S63" s="356"/>
      <c r="T63" s="360"/>
      <c r="U63" s="301"/>
      <c r="V63" s="301"/>
      <c r="W63" s="302"/>
      <c r="X63" s="360"/>
      <c r="Y63" s="301"/>
      <c r="Z63" s="301"/>
      <c r="AA63" s="415"/>
      <c r="AB63" s="31"/>
      <c r="AC63" s="31"/>
      <c r="AD63" s="31"/>
      <c r="AE63" s="31"/>
      <c r="AF63" s="31"/>
    </row>
    <row r="64" spans="10:32" s="33" customFormat="1" ht="30" customHeight="1">
      <c r="J64" s="34"/>
      <c r="K64" s="1308" t="s">
        <v>27</v>
      </c>
      <c r="L64" s="1296"/>
      <c r="M64" s="1324"/>
      <c r="N64" s="903">
        <f>SUM(N61:N63)</f>
        <v>350</v>
      </c>
      <c r="O64" s="314">
        <f>SUM(O61:O63)</f>
        <v>10.026999999999999</v>
      </c>
      <c r="P64" s="314">
        <f>SUM(P61:P63)</f>
        <v>10.53</v>
      </c>
      <c r="Q64" s="314">
        <f>SUM(Q61:Q63)</f>
        <v>45.61</v>
      </c>
      <c r="R64" s="313">
        <f>SUM(R61:R63)</f>
        <v>408</v>
      </c>
      <c r="S64" s="369">
        <v>0.15</v>
      </c>
      <c r="T64" s="370">
        <f t="shared" ref="T64:AA64" si="6">SUM(T61:T63)</f>
        <v>0.21</v>
      </c>
      <c r="U64" s="371">
        <f t="shared" si="6"/>
        <v>10.5</v>
      </c>
      <c r="V64" s="371">
        <f t="shared" si="6"/>
        <v>135</v>
      </c>
      <c r="W64" s="372"/>
      <c r="X64" s="370">
        <f t="shared" si="6"/>
        <v>180.01</v>
      </c>
      <c r="Y64" s="371">
        <f t="shared" si="6"/>
        <v>180</v>
      </c>
      <c r="Z64" s="371">
        <f t="shared" si="6"/>
        <v>45</v>
      </c>
      <c r="AA64" s="419">
        <f t="shared" si="6"/>
        <v>2.7</v>
      </c>
      <c r="AB64" s="31"/>
      <c r="AC64" s="31"/>
      <c r="AD64" s="31"/>
      <c r="AE64" s="31"/>
      <c r="AF64" s="31"/>
    </row>
    <row r="65" spans="10:32" s="33" customFormat="1" ht="30" customHeight="1">
      <c r="J65" s="34"/>
      <c r="K65" s="1297"/>
      <c r="L65" s="1318"/>
      <c r="M65" s="1318"/>
      <c r="N65" s="903"/>
      <c r="O65" s="314"/>
      <c r="P65" s="314"/>
      <c r="Q65" s="314"/>
      <c r="R65" s="313"/>
      <c r="S65" s="373"/>
      <c r="T65" s="374"/>
      <c r="U65" s="371"/>
      <c r="V65" s="371"/>
      <c r="W65" s="372"/>
      <c r="X65" s="400"/>
      <c r="Y65" s="401"/>
      <c r="Z65" s="401"/>
      <c r="AA65" s="1356"/>
      <c r="AB65" s="31"/>
      <c r="AC65" s="31"/>
      <c r="AD65" s="31"/>
      <c r="AE65" s="31"/>
      <c r="AF65" s="31"/>
    </row>
    <row r="66" spans="10:32" s="33" customFormat="1" ht="30" customHeight="1">
      <c r="J66" s="34"/>
      <c r="K66" s="927"/>
      <c r="L66" s="1294"/>
      <c r="M66" s="1294" t="s">
        <v>39</v>
      </c>
      <c r="N66" s="905"/>
      <c r="O66" s="251">
        <f>O48+O58+O64</f>
        <v>67.5</v>
      </c>
      <c r="P66" s="251">
        <f>P48+P58+P64</f>
        <v>69</v>
      </c>
      <c r="Q66" s="316">
        <f>Q48+Q58+Q64</f>
        <v>287.25</v>
      </c>
      <c r="R66" s="377" t="s">
        <v>40</v>
      </c>
      <c r="S66" s="402" t="s">
        <v>41</v>
      </c>
      <c r="T66" s="403">
        <f t="shared" ref="T66:AA66" si="7">T48+T58+T64</f>
        <v>1.05</v>
      </c>
      <c r="U66" s="379">
        <f t="shared" si="7"/>
        <v>52.5</v>
      </c>
      <c r="V66" s="379">
        <f t="shared" si="7"/>
        <v>675</v>
      </c>
      <c r="W66" s="379"/>
      <c r="X66" s="379">
        <f t="shared" si="7"/>
        <v>900</v>
      </c>
      <c r="Y66" s="379">
        <f t="shared" si="7"/>
        <v>900</v>
      </c>
      <c r="Z66" s="379">
        <f t="shared" si="7"/>
        <v>225</v>
      </c>
      <c r="AA66" s="421">
        <f t="shared" si="7"/>
        <v>13.5</v>
      </c>
      <c r="AB66" s="31"/>
      <c r="AC66" s="31"/>
      <c r="AD66" s="31"/>
      <c r="AE66" s="31"/>
      <c r="AF66" s="31"/>
    </row>
    <row r="67" spans="10:32" s="33" customFormat="1" ht="30" customHeight="1">
      <c r="J67" s="34"/>
      <c r="K67" s="1319"/>
      <c r="L67" s="924"/>
      <c r="M67" s="924"/>
      <c r="N67" s="907"/>
      <c r="O67" s="319"/>
      <c r="P67" s="319"/>
      <c r="Q67" s="319"/>
      <c r="R67" s="246">
        <f>R48+R58+R64</f>
        <v>2040</v>
      </c>
      <c r="S67" s="1355">
        <f>S48+S58+S64</f>
        <v>0.75</v>
      </c>
      <c r="T67" s="405"/>
      <c r="U67" s="383"/>
      <c r="V67" s="383"/>
      <c r="W67" s="383"/>
      <c r="X67" s="383"/>
      <c r="Y67" s="383"/>
      <c r="Z67" s="383"/>
      <c r="AA67" s="422"/>
      <c r="AB67" s="31"/>
      <c r="AC67" s="31"/>
      <c r="AD67" s="31"/>
      <c r="AE67" s="31"/>
      <c r="AF67" s="31"/>
    </row>
    <row r="68" spans="10:32" s="33" customFormat="1" ht="30" customHeight="1">
      <c r="K68" s="1349"/>
      <c r="L68" s="1350"/>
      <c r="M68" s="1350"/>
      <c r="N68" s="1350"/>
      <c r="O68" s="1351"/>
      <c r="P68" s="1351"/>
      <c r="Q68" s="1351"/>
      <c r="R68" s="1351"/>
      <c r="S68" s="1351"/>
      <c r="T68" s="1351"/>
      <c r="U68" s="1351"/>
      <c r="V68" s="1351"/>
      <c r="W68" s="1351"/>
      <c r="X68" s="1351"/>
      <c r="Y68" s="1351"/>
      <c r="Z68" s="1351"/>
      <c r="AA68" s="1357"/>
      <c r="AB68" s="31"/>
      <c r="AC68" s="31"/>
      <c r="AD68" s="31"/>
      <c r="AE68" s="31"/>
      <c r="AF68" s="31"/>
    </row>
    <row r="69" spans="10:32" s="33" customFormat="1" ht="30" customHeight="1">
      <c r="K69" s="1352"/>
      <c r="L69" s="1353"/>
      <c r="M69" s="1353"/>
      <c r="N69" s="1353"/>
      <c r="O69" s="1354"/>
      <c r="P69" s="1354"/>
      <c r="Q69" s="1354"/>
      <c r="R69" s="1354"/>
      <c r="S69" s="1354"/>
      <c r="T69" s="1354"/>
      <c r="U69" s="1354"/>
      <c r="V69" s="1354"/>
      <c r="W69" s="1354"/>
      <c r="X69" s="1354"/>
      <c r="Y69" s="1354"/>
      <c r="Z69" s="1354"/>
      <c r="AA69" s="1358"/>
      <c r="AB69" s="31"/>
      <c r="AC69" s="31"/>
      <c r="AD69" s="31"/>
      <c r="AE69" s="31"/>
      <c r="AF69" s="31"/>
    </row>
    <row r="70" spans="10:32" s="33" customFormat="1" ht="30" customHeight="1"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</row>
  </sheetData>
  <sortState ref="W99:Y140">
    <sortCondition ref="W99"/>
  </sortState>
  <pageMargins left="0.7" right="0.7" top="0.75" bottom="0.75" header="0.3" footer="0.3"/>
  <pageSetup paperSize="9" scale="10" orientation="portrait" verticalDpi="36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H6:AC69"/>
  <sheetViews>
    <sheetView showWhiteSpace="0" topLeftCell="G23" zoomScale="75" zoomScaleNormal="75" workbookViewId="0">
      <selection activeCell="I38" sqref="I38"/>
    </sheetView>
  </sheetViews>
  <sheetFormatPr defaultColWidth="9" defaultRowHeight="15"/>
  <cols>
    <col min="1" max="1" width="9.140625"/>
    <col min="2" max="2" width="48.42578125" customWidth="1"/>
    <col min="3" max="3" width="22.85546875" customWidth="1"/>
    <col min="5" max="5" width="21.85546875" customWidth="1"/>
    <col min="6" max="6" width="29.28515625" customWidth="1"/>
    <col min="9" max="9" width="13.7109375" customWidth="1"/>
    <col min="10" max="10" width="19" customWidth="1"/>
    <col min="11" max="11" width="27.42578125" customWidth="1"/>
    <col min="12" max="12" width="11.85546875" customWidth="1"/>
    <col min="13" max="13" width="15.140625" customWidth="1"/>
    <col min="14" max="14" width="15.5703125" customWidth="1"/>
    <col min="15" max="15" width="18" customWidth="1"/>
    <col min="16" max="16" width="16.42578125" customWidth="1"/>
    <col min="17" max="17" width="15.42578125" customWidth="1"/>
    <col min="18" max="18" width="13.85546875" customWidth="1"/>
    <col min="19" max="19" width="14.28515625" customWidth="1"/>
    <col min="20" max="20" width="15.5703125" customWidth="1"/>
    <col min="21" max="21" width="0.140625" customWidth="1"/>
    <col min="22" max="22" width="14.140625" customWidth="1"/>
    <col min="23" max="23" width="19" customWidth="1"/>
    <col min="24" max="24" width="16" customWidth="1"/>
    <col min="25" max="25" width="20.5703125" customWidth="1"/>
    <col min="26" max="28" width="9.85546875" customWidth="1"/>
    <col min="29" max="29" width="15.42578125" customWidth="1"/>
    <col min="30" max="30" width="10.85546875" customWidth="1"/>
    <col min="31" max="31" width="11" customWidth="1"/>
    <col min="40" max="44" width="9.140625"/>
    <col min="47" max="47" width="13.5703125" customWidth="1"/>
  </cols>
  <sheetData>
    <row r="6" spans="8:29" ht="31.5">
      <c r="I6" s="714" t="s">
        <v>0</v>
      </c>
      <c r="J6" s="653"/>
      <c r="K6" s="653"/>
      <c r="L6" s="1035"/>
      <c r="M6" s="1086"/>
      <c r="N6" s="1086"/>
      <c r="O6" s="1086"/>
      <c r="P6" s="1157"/>
      <c r="Q6" s="1157"/>
      <c r="R6" s="1195"/>
      <c r="S6" s="1086"/>
      <c r="T6" s="1086"/>
      <c r="U6" s="1086"/>
      <c r="V6" s="1195"/>
      <c r="W6" s="1086"/>
      <c r="X6" s="1086"/>
      <c r="Y6" s="1196"/>
    </row>
    <row r="7" spans="8:29" ht="18.75">
      <c r="I7" s="1027" t="s">
        <v>85</v>
      </c>
      <c r="J7" s="1028"/>
      <c r="K7" s="1028"/>
      <c r="L7" s="1029" t="s">
        <v>2</v>
      </c>
      <c r="M7" s="1233"/>
      <c r="N7" s="1234" t="s">
        <v>3</v>
      </c>
      <c r="O7" s="1080"/>
      <c r="P7" s="1241" t="s">
        <v>4</v>
      </c>
      <c r="Q7" s="1241"/>
      <c r="R7" s="1242"/>
      <c r="S7" s="1080" t="s">
        <v>5</v>
      </c>
      <c r="T7" s="1080"/>
      <c r="U7" s="1080"/>
      <c r="V7" s="1243"/>
      <c r="W7" s="1243" t="s">
        <v>6</v>
      </c>
      <c r="X7" s="1080"/>
      <c r="Y7" s="1260"/>
    </row>
    <row r="8" spans="8:29" ht="18.75">
      <c r="I8" s="495" t="s">
        <v>7</v>
      </c>
      <c r="J8" s="505"/>
      <c r="K8" s="515"/>
      <c r="L8" s="1033" t="s">
        <v>8</v>
      </c>
      <c r="M8" s="1235" t="s">
        <v>9</v>
      </c>
      <c r="N8" s="1236" t="s">
        <v>10</v>
      </c>
      <c r="O8" s="1237" t="s">
        <v>11</v>
      </c>
      <c r="P8" s="1033" t="s">
        <v>12</v>
      </c>
      <c r="Q8" s="1244"/>
      <c r="R8" s="1245" t="s">
        <v>13</v>
      </c>
      <c r="S8" s="1246" t="s">
        <v>14</v>
      </c>
      <c r="T8" s="1247" t="s">
        <v>15</v>
      </c>
      <c r="U8" s="1246"/>
      <c r="V8" s="1245" t="s">
        <v>17</v>
      </c>
      <c r="W8" s="1246" t="s">
        <v>18</v>
      </c>
      <c r="X8" s="1246" t="s">
        <v>19</v>
      </c>
      <c r="Y8" s="1261" t="s">
        <v>20</v>
      </c>
    </row>
    <row r="9" spans="8:29" ht="18.75">
      <c r="I9" s="447"/>
      <c r="J9" s="447"/>
      <c r="K9" s="448"/>
      <c r="L9" s="1035"/>
      <c r="M9" s="1086"/>
      <c r="N9" s="1086"/>
      <c r="O9" s="1086"/>
      <c r="P9" s="1157"/>
      <c r="Q9" s="1157"/>
      <c r="R9" s="1195"/>
      <c r="S9" s="1086"/>
      <c r="T9" s="1086"/>
      <c r="U9" s="1086"/>
      <c r="V9" s="1195"/>
      <c r="W9" s="1086"/>
      <c r="X9" s="1086"/>
      <c r="Y9" s="1196"/>
    </row>
    <row r="10" spans="8:29" ht="18.75">
      <c r="I10" s="450" t="s">
        <v>21</v>
      </c>
      <c r="J10" s="451"/>
      <c r="K10" s="452"/>
      <c r="L10" s="1054"/>
      <c r="M10" s="1076"/>
      <c r="N10" s="1076"/>
      <c r="O10" s="1076"/>
      <c r="P10" s="1077"/>
      <c r="Q10" s="1077"/>
      <c r="R10" s="352"/>
      <c r="S10" s="1076"/>
      <c r="T10" s="1076"/>
      <c r="U10" s="1076"/>
      <c r="V10" s="352"/>
      <c r="W10" s="1076"/>
      <c r="X10" s="1076"/>
      <c r="Y10" s="1216"/>
    </row>
    <row r="11" spans="8:29" ht="18.75">
      <c r="H11">
        <v>232</v>
      </c>
      <c r="I11" s="480" t="s">
        <v>86</v>
      </c>
      <c r="J11" s="481"/>
      <c r="K11" s="482"/>
      <c r="L11" s="1057">
        <v>150</v>
      </c>
      <c r="M11" s="1158">
        <v>12.93</v>
      </c>
      <c r="N11" s="1096">
        <v>11.81</v>
      </c>
      <c r="O11" s="1159">
        <v>14.23</v>
      </c>
      <c r="P11" s="1057">
        <v>202.7</v>
      </c>
      <c r="Q11" s="1160"/>
      <c r="R11" s="1197">
        <v>0.1045</v>
      </c>
      <c r="S11" s="1096">
        <v>10.64</v>
      </c>
      <c r="T11" s="1096">
        <v>102.7</v>
      </c>
      <c r="U11" s="1159"/>
      <c r="V11" s="1197">
        <v>203.5</v>
      </c>
      <c r="W11" s="1096">
        <v>127.27</v>
      </c>
      <c r="X11" s="1096">
        <v>28.89</v>
      </c>
      <c r="Y11" s="1198">
        <v>1.73</v>
      </c>
      <c r="AA11" s="1262"/>
      <c r="AB11" s="1262"/>
      <c r="AC11" s="1262"/>
    </row>
    <row r="12" spans="8:29" ht="18.75">
      <c r="H12">
        <v>304</v>
      </c>
      <c r="I12" s="454" t="s">
        <v>87</v>
      </c>
      <c r="J12" s="455"/>
      <c r="K12" s="455"/>
      <c r="L12" s="1043">
        <v>150</v>
      </c>
      <c r="M12" s="1167">
        <v>3.67</v>
      </c>
      <c r="N12" s="1094">
        <v>5.42</v>
      </c>
      <c r="O12" s="1168">
        <v>36.67</v>
      </c>
      <c r="P12" s="1043">
        <v>203.6</v>
      </c>
      <c r="Q12" s="1165"/>
      <c r="R12" s="1199">
        <v>0.13550000000000001</v>
      </c>
      <c r="S12" s="1094"/>
      <c r="T12" s="123">
        <v>72.3</v>
      </c>
      <c r="U12" s="1168"/>
      <c r="V12" s="1199">
        <v>38.57</v>
      </c>
      <c r="W12" s="1094">
        <v>91.23</v>
      </c>
      <c r="X12" s="1094">
        <v>11.01</v>
      </c>
      <c r="Y12" s="1200">
        <v>0.33</v>
      </c>
    </row>
    <row r="13" spans="8:29" ht="18.75">
      <c r="H13">
        <v>71</v>
      </c>
      <c r="I13" s="464" t="s">
        <v>88</v>
      </c>
      <c r="J13" s="465"/>
      <c r="K13" s="466"/>
      <c r="L13" s="1045">
        <v>30</v>
      </c>
      <c r="M13" s="1161">
        <v>0.24</v>
      </c>
      <c r="N13" s="1088">
        <v>0.03</v>
      </c>
      <c r="O13" s="1162">
        <v>0.75</v>
      </c>
      <c r="P13" s="1045">
        <v>4.2300000000000004</v>
      </c>
      <c r="Q13" s="1160"/>
      <c r="R13" s="1197">
        <v>0.01</v>
      </c>
      <c r="S13" s="1096">
        <v>4.33</v>
      </c>
      <c r="T13" s="1096"/>
      <c r="U13" s="1159"/>
      <c r="V13" s="1197">
        <v>10.33</v>
      </c>
      <c r="W13" s="1096">
        <v>10.199999999999999</v>
      </c>
      <c r="X13" s="1096">
        <v>4.7</v>
      </c>
      <c r="Y13" s="1198">
        <v>0.11</v>
      </c>
    </row>
    <row r="14" spans="8:29" ht="18.75">
      <c r="H14">
        <v>376</v>
      </c>
      <c r="I14" s="454" t="s">
        <v>89</v>
      </c>
      <c r="J14" s="455"/>
      <c r="K14" s="459"/>
      <c r="L14" s="1062">
        <v>200</v>
      </c>
      <c r="M14" s="488">
        <v>7.0000000000000007E-2</v>
      </c>
      <c r="N14" s="489">
        <v>0.02</v>
      </c>
      <c r="O14" s="490">
        <v>15</v>
      </c>
      <c r="P14" s="487">
        <v>60</v>
      </c>
      <c r="Q14" s="1248"/>
      <c r="R14" s="554">
        <v>0</v>
      </c>
      <c r="S14" s="555">
        <v>0.03</v>
      </c>
      <c r="T14" s="556">
        <v>0</v>
      </c>
      <c r="U14" s="556"/>
      <c r="V14" s="556">
        <v>11.1</v>
      </c>
      <c r="W14" s="556">
        <v>2.8</v>
      </c>
      <c r="X14" s="556">
        <v>1.4</v>
      </c>
      <c r="Y14" s="610">
        <v>0.28000000000000003</v>
      </c>
    </row>
    <row r="15" spans="8:29" ht="18.75">
      <c r="I15" s="464" t="s">
        <v>26</v>
      </c>
      <c r="J15" s="465"/>
      <c r="K15" s="465"/>
      <c r="L15" s="279">
        <v>50</v>
      </c>
      <c r="M15" s="280">
        <v>3.94</v>
      </c>
      <c r="N15" s="281">
        <v>0.5</v>
      </c>
      <c r="O15" s="282">
        <v>24.15</v>
      </c>
      <c r="P15" s="279">
        <v>116.9</v>
      </c>
      <c r="Q15" s="352"/>
      <c r="R15" s="353">
        <v>0.05</v>
      </c>
      <c r="S15" s="282"/>
      <c r="T15" s="281"/>
      <c r="U15" s="281"/>
      <c r="V15" s="281">
        <v>11.5</v>
      </c>
      <c r="W15" s="281">
        <v>43.5</v>
      </c>
      <c r="X15" s="281">
        <v>16.5</v>
      </c>
      <c r="Y15" s="411">
        <v>0.55000000000000004</v>
      </c>
    </row>
    <row r="16" spans="8:29" ht="18.75">
      <c r="I16" s="471"/>
      <c r="J16" s="473"/>
      <c r="K16" s="466"/>
      <c r="L16" s="1045"/>
      <c r="M16" s="1161"/>
      <c r="N16" s="1088"/>
      <c r="O16" s="1162"/>
      <c r="P16" s="1045"/>
      <c r="Q16" s="1160"/>
      <c r="R16" s="1201"/>
      <c r="S16" s="1088"/>
      <c r="T16" s="1088"/>
      <c r="U16" s="1162"/>
      <c r="V16" s="1201"/>
      <c r="W16" s="1088"/>
      <c r="X16" s="1088"/>
      <c r="Y16" s="1202"/>
    </row>
    <row r="17" spans="8:25" ht="18.75">
      <c r="I17" s="474" t="s">
        <v>27</v>
      </c>
      <c r="J17" s="1053"/>
      <c r="K17" s="1274"/>
      <c r="L17" s="1053">
        <f>L11+L12+L13+L14+L15</f>
        <v>580</v>
      </c>
      <c r="M17" s="477">
        <f>SUM(M11:M16)</f>
        <v>20.85</v>
      </c>
      <c r="N17" s="477">
        <f>SUM(N11:N16)</f>
        <v>17.78</v>
      </c>
      <c r="O17" s="477">
        <f>SUM(O11:O16)</f>
        <v>90.800000000000011</v>
      </c>
      <c r="P17" s="476">
        <f>SUM(P11:P16)</f>
        <v>587.42999999999995</v>
      </c>
      <c r="Q17" s="550">
        <v>0.25</v>
      </c>
      <c r="R17" s="551">
        <f t="shared" ref="R17:Y17" si="0">SUM(R11:R16)</f>
        <v>0.3</v>
      </c>
      <c r="S17" s="494">
        <f t="shared" si="0"/>
        <v>15</v>
      </c>
      <c r="T17" s="494">
        <f t="shared" si="0"/>
        <v>175</v>
      </c>
      <c r="U17" s="494"/>
      <c r="V17" s="551">
        <f t="shared" si="0"/>
        <v>275</v>
      </c>
      <c r="W17" s="494">
        <f t="shared" si="0"/>
        <v>275</v>
      </c>
      <c r="X17" s="494">
        <f t="shared" si="0"/>
        <v>62.5</v>
      </c>
      <c r="Y17" s="608">
        <f t="shared" si="0"/>
        <v>3</v>
      </c>
    </row>
    <row r="18" spans="8:25" ht="18.75">
      <c r="I18" s="450" t="s">
        <v>28</v>
      </c>
      <c r="J18" s="478"/>
      <c r="K18" s="605"/>
      <c r="L18" s="1054"/>
      <c r="M18" s="1055"/>
      <c r="N18" s="1055"/>
      <c r="O18" s="1055"/>
      <c r="P18" s="1054"/>
      <c r="Q18" s="453"/>
      <c r="R18" s="1093"/>
      <c r="S18" s="1055"/>
      <c r="T18" s="1055"/>
      <c r="U18" s="1055"/>
      <c r="V18" s="1093"/>
      <c r="W18" s="1055"/>
      <c r="X18" s="1055"/>
      <c r="Y18" s="1115"/>
    </row>
    <row r="19" spans="8:25" ht="18.75">
      <c r="H19">
        <v>67</v>
      </c>
      <c r="I19" s="480" t="s">
        <v>90</v>
      </c>
      <c r="J19" s="481"/>
      <c r="K19" s="1275"/>
      <c r="L19" s="1057">
        <v>100</v>
      </c>
      <c r="M19" s="1158">
        <v>1.8</v>
      </c>
      <c r="N19" s="1096">
        <v>6.33</v>
      </c>
      <c r="O19" s="1159">
        <v>8.01</v>
      </c>
      <c r="P19" s="1057">
        <v>88.68</v>
      </c>
      <c r="Q19" s="496"/>
      <c r="R19" s="1197">
        <v>0.09</v>
      </c>
      <c r="S19" s="1096">
        <v>2.14</v>
      </c>
      <c r="T19" s="1096"/>
      <c r="U19" s="1159"/>
      <c r="V19" s="1197">
        <v>57.44</v>
      </c>
      <c r="W19" s="1096">
        <v>35</v>
      </c>
      <c r="X19" s="1096">
        <v>11.53</v>
      </c>
      <c r="Y19" s="1198">
        <v>5.8000000000000003E-2</v>
      </c>
    </row>
    <row r="20" spans="8:25" ht="18.75">
      <c r="H20">
        <v>102</v>
      </c>
      <c r="I20" s="480" t="s">
        <v>91</v>
      </c>
      <c r="J20" s="481"/>
      <c r="K20" s="1275"/>
      <c r="L20" s="1057">
        <v>250</v>
      </c>
      <c r="M20" s="1158">
        <v>5.56</v>
      </c>
      <c r="N20" s="1096">
        <v>6.04</v>
      </c>
      <c r="O20" s="1159">
        <v>15.23</v>
      </c>
      <c r="P20" s="1057">
        <v>144.43</v>
      </c>
      <c r="Q20" s="496"/>
      <c r="R20" s="1197">
        <v>1.4999999999999999E-2</v>
      </c>
      <c r="S20" s="1096">
        <v>3.22</v>
      </c>
      <c r="T20" s="1096"/>
      <c r="U20" s="1159"/>
      <c r="V20" s="1197">
        <v>65.11</v>
      </c>
      <c r="W20" s="1096">
        <v>67.650000000000006</v>
      </c>
      <c r="X20" s="1096">
        <v>17.77</v>
      </c>
      <c r="Y20" s="1198">
        <v>7.2999999999999995E-2</v>
      </c>
    </row>
    <row r="21" spans="8:25" ht="18.75">
      <c r="H21">
        <v>295</v>
      </c>
      <c r="I21" s="471" t="s">
        <v>92</v>
      </c>
      <c r="J21" s="473"/>
      <c r="K21" s="1276"/>
      <c r="L21" s="1045">
        <v>80</v>
      </c>
      <c r="M21" s="1161">
        <v>10.45</v>
      </c>
      <c r="N21" s="1088">
        <v>13.97</v>
      </c>
      <c r="O21" s="1162">
        <v>16.5</v>
      </c>
      <c r="P21" s="1045">
        <v>177.81</v>
      </c>
      <c r="Q21" s="496"/>
      <c r="R21" s="1201">
        <v>0.06</v>
      </c>
      <c r="S21" s="1088">
        <v>0.23</v>
      </c>
      <c r="T21" s="1088">
        <v>95.64</v>
      </c>
      <c r="U21" s="1162"/>
      <c r="V21" s="1201">
        <v>55.7</v>
      </c>
      <c r="W21" s="1088">
        <v>62.22</v>
      </c>
      <c r="X21" s="1088">
        <v>9.9</v>
      </c>
      <c r="Y21" s="1202">
        <v>7.0999999999999994E-2</v>
      </c>
    </row>
    <row r="22" spans="8:25" ht="18.75">
      <c r="H22">
        <v>314</v>
      </c>
      <c r="I22" s="499" t="s">
        <v>93</v>
      </c>
      <c r="J22" s="472"/>
      <c r="K22" s="1277"/>
      <c r="L22" s="1043">
        <v>150</v>
      </c>
      <c r="M22" s="1167">
        <v>3.49</v>
      </c>
      <c r="N22" s="1094">
        <v>3.46</v>
      </c>
      <c r="O22" s="1168">
        <v>15.13</v>
      </c>
      <c r="P22" s="1043">
        <v>109.73</v>
      </c>
      <c r="Q22" s="561"/>
      <c r="R22" s="1199">
        <v>0.153</v>
      </c>
      <c r="S22" s="1094">
        <v>5.41</v>
      </c>
      <c r="T22" s="1094">
        <v>149.36000000000001</v>
      </c>
      <c r="U22" s="1168"/>
      <c r="V22" s="1199">
        <v>153.37</v>
      </c>
      <c r="W22" s="1094">
        <v>137.66</v>
      </c>
      <c r="X22" s="1094">
        <v>13.8</v>
      </c>
      <c r="Y22" s="1200">
        <v>5.3999999999999999E-2</v>
      </c>
    </row>
    <row r="23" spans="8:25" ht="18.75">
      <c r="H23">
        <v>389</v>
      </c>
      <c r="I23" s="471" t="s">
        <v>94</v>
      </c>
      <c r="J23" s="473"/>
      <c r="K23" s="1276"/>
      <c r="L23" s="1045">
        <v>200</v>
      </c>
      <c r="M23" s="1161">
        <v>1</v>
      </c>
      <c r="N23" s="1088"/>
      <c r="O23" s="1162">
        <v>20.2</v>
      </c>
      <c r="P23" s="1045">
        <v>84.8</v>
      </c>
      <c r="Q23" s="496"/>
      <c r="R23" s="1201">
        <v>2.1999999999999999E-2</v>
      </c>
      <c r="S23" s="1088">
        <v>4</v>
      </c>
      <c r="T23" s="1088"/>
      <c r="U23" s="1162"/>
      <c r="V23" s="1201">
        <v>14</v>
      </c>
      <c r="W23" s="1088">
        <v>14</v>
      </c>
      <c r="X23" s="1088">
        <v>8</v>
      </c>
      <c r="Y23" s="1202">
        <v>2.2000000000000002</v>
      </c>
    </row>
    <row r="24" spans="8:25" ht="18.75">
      <c r="I24" s="471" t="s">
        <v>26</v>
      </c>
      <c r="J24" s="473"/>
      <c r="K24" s="279"/>
      <c r="L24" s="487">
        <v>40</v>
      </c>
      <c r="M24" s="488">
        <v>2.2400000000000002</v>
      </c>
      <c r="N24" s="489">
        <v>0.44</v>
      </c>
      <c r="O24" s="490">
        <v>19.760000000000002</v>
      </c>
      <c r="P24" s="487">
        <v>91.96</v>
      </c>
      <c r="Q24" s="553"/>
      <c r="R24" s="554">
        <v>0.04</v>
      </c>
      <c r="S24" s="555"/>
      <c r="T24" s="556"/>
      <c r="U24" s="556"/>
      <c r="V24" s="556">
        <v>9.1999999999999993</v>
      </c>
      <c r="W24" s="556">
        <v>42.4</v>
      </c>
      <c r="X24" s="556">
        <v>10</v>
      </c>
      <c r="Y24" s="610">
        <v>1.24</v>
      </c>
    </row>
    <row r="25" spans="8:25" ht="18.75">
      <c r="I25" s="471" t="s">
        <v>34</v>
      </c>
      <c r="J25" s="473"/>
      <c r="K25" s="279"/>
      <c r="L25" s="487">
        <v>20</v>
      </c>
      <c r="M25" s="488">
        <v>1.58</v>
      </c>
      <c r="N25" s="489">
        <v>0.2</v>
      </c>
      <c r="O25" s="490">
        <v>9.66</v>
      </c>
      <c r="P25" s="487">
        <v>46.76</v>
      </c>
      <c r="Q25" s="553"/>
      <c r="R25" s="557">
        <v>0.02</v>
      </c>
      <c r="S25" s="490"/>
      <c r="T25" s="489"/>
      <c r="U25" s="489"/>
      <c r="V25" s="489">
        <v>4.5999999999999996</v>
      </c>
      <c r="W25" s="489">
        <v>17.399999999999999</v>
      </c>
      <c r="X25" s="489">
        <v>6.6</v>
      </c>
      <c r="Y25" s="611">
        <v>0.22</v>
      </c>
    </row>
    <row r="26" spans="8:25" ht="21">
      <c r="I26" s="521" t="s">
        <v>59</v>
      </c>
      <c r="J26" s="522"/>
      <c r="K26" s="1278"/>
      <c r="L26" s="305">
        <v>100</v>
      </c>
      <c r="M26" s="306">
        <v>0.04</v>
      </c>
      <c r="N26" s="307">
        <v>0.04</v>
      </c>
      <c r="O26" s="308">
        <v>11.5</v>
      </c>
      <c r="P26" s="305">
        <v>78.3</v>
      </c>
      <c r="Q26" s="1285"/>
      <c r="R26" s="362">
        <v>0.02</v>
      </c>
      <c r="S26" s="364">
        <v>6</v>
      </c>
      <c r="T26" s="1094"/>
      <c r="U26" s="1168"/>
      <c r="V26" s="1199">
        <v>25.58</v>
      </c>
      <c r="W26" s="1094">
        <v>8.67</v>
      </c>
      <c r="X26" s="1094">
        <v>9.9</v>
      </c>
      <c r="Y26" s="1200">
        <v>0.28499999999999998</v>
      </c>
    </row>
    <row r="27" spans="8:25" ht="18.75">
      <c r="I27" s="471"/>
      <c r="J27" s="491"/>
      <c r="K27" s="1276"/>
      <c r="L27" s="1045"/>
      <c r="M27" s="1161"/>
      <c r="N27" s="1088"/>
      <c r="O27" s="1162"/>
      <c r="P27" s="1045"/>
      <c r="Q27" s="496"/>
      <c r="R27" s="1201"/>
      <c r="S27" s="1088"/>
      <c r="T27" s="1088"/>
      <c r="U27" s="1162"/>
      <c r="V27" s="1201"/>
      <c r="W27" s="1088"/>
      <c r="X27" s="1088"/>
      <c r="Y27" s="1202"/>
    </row>
    <row r="28" spans="8:25" ht="18.75">
      <c r="I28" s="447" t="s">
        <v>27</v>
      </c>
      <c r="J28" s="1063"/>
      <c r="K28" s="1279"/>
      <c r="L28" s="1063">
        <f>L19+L20+L21+L22+L23+L24+L25+L26</f>
        <v>940</v>
      </c>
      <c r="M28" s="494">
        <f>SUM(M19:M27)</f>
        <v>26.159999999999997</v>
      </c>
      <c r="N28" s="494">
        <f>SUM(N19:N27)</f>
        <v>30.480000000000004</v>
      </c>
      <c r="O28" s="494">
        <f>SUM(O19:O27)</f>
        <v>115.99000000000001</v>
      </c>
      <c r="P28" s="493">
        <f>SUM(P19:P27)</f>
        <v>822.46999999999991</v>
      </c>
      <c r="Q28" s="550">
        <v>0.35</v>
      </c>
      <c r="R28" s="551">
        <f t="shared" ref="R28:Y28" si="1">SUM(R19:R27)</f>
        <v>0.42</v>
      </c>
      <c r="S28" s="494">
        <f t="shared" si="1"/>
        <v>21</v>
      </c>
      <c r="T28" s="494">
        <f t="shared" si="1"/>
        <v>245</v>
      </c>
      <c r="U28" s="494"/>
      <c r="V28" s="551">
        <f t="shared" si="1"/>
        <v>385</v>
      </c>
      <c r="W28" s="494">
        <f t="shared" si="1"/>
        <v>384.99999999999994</v>
      </c>
      <c r="X28" s="494">
        <f t="shared" si="1"/>
        <v>87.5</v>
      </c>
      <c r="Y28" s="608">
        <f t="shared" si="1"/>
        <v>4.2010000000000005</v>
      </c>
    </row>
    <row r="29" spans="8:25" ht="18.75">
      <c r="I29" s="495" t="s">
        <v>35</v>
      </c>
      <c r="J29" s="478"/>
      <c r="K29" s="452"/>
      <c r="L29" s="1064"/>
      <c r="M29" s="1097"/>
      <c r="N29" s="1097"/>
      <c r="O29" s="1097"/>
      <c r="P29" s="1064"/>
      <c r="Q29" s="496"/>
      <c r="R29" s="1205"/>
      <c r="S29" s="1097"/>
      <c r="T29" s="1097"/>
      <c r="U29" s="1097"/>
      <c r="V29" s="1205"/>
      <c r="W29" s="1097"/>
      <c r="X29" s="1097"/>
      <c r="Y29" s="1206"/>
    </row>
    <row r="30" spans="8:25" ht="18.75">
      <c r="H30">
        <v>413</v>
      </c>
      <c r="I30" s="1280" t="s">
        <v>95</v>
      </c>
      <c r="J30" s="482"/>
      <c r="K30" s="465"/>
      <c r="L30" s="1057">
        <v>100</v>
      </c>
      <c r="M30" s="1158">
        <v>9.34</v>
      </c>
      <c r="N30" s="1096">
        <v>10.39</v>
      </c>
      <c r="O30" s="1159">
        <v>22.31</v>
      </c>
      <c r="P30" s="1057">
        <v>197.4</v>
      </c>
      <c r="Q30" s="496"/>
      <c r="R30" s="1197">
        <v>0.16</v>
      </c>
      <c r="S30" s="1096">
        <v>7.42</v>
      </c>
      <c r="T30" s="1096">
        <v>105</v>
      </c>
      <c r="U30" s="1159"/>
      <c r="V30" s="1197">
        <v>118.23</v>
      </c>
      <c r="W30" s="1096">
        <v>144.51</v>
      </c>
      <c r="X30" s="1096">
        <v>35.159999999999997</v>
      </c>
      <c r="Y30" s="1198">
        <v>1.71</v>
      </c>
    </row>
    <row r="31" spans="8:25" ht="18.75">
      <c r="H31">
        <v>355</v>
      </c>
      <c r="I31" s="499" t="s">
        <v>96</v>
      </c>
      <c r="J31" s="472"/>
      <c r="K31" s="455"/>
      <c r="L31" s="1043">
        <v>200</v>
      </c>
      <c r="M31" s="1167">
        <v>0.9</v>
      </c>
      <c r="N31" s="1094">
        <v>0.6</v>
      </c>
      <c r="O31" s="1168">
        <v>22.16</v>
      </c>
      <c r="P31" s="1043">
        <v>155.19999999999999</v>
      </c>
      <c r="Q31" s="561"/>
      <c r="R31" s="1199">
        <v>0.02</v>
      </c>
      <c r="S31" s="1094">
        <v>1.58</v>
      </c>
      <c r="T31" s="1094"/>
      <c r="U31" s="1168"/>
      <c r="V31" s="1199">
        <v>46.77</v>
      </c>
      <c r="W31" s="1094">
        <v>20.49</v>
      </c>
      <c r="X31" s="1094">
        <v>2.34</v>
      </c>
      <c r="Y31" s="1200">
        <v>0.09</v>
      </c>
    </row>
    <row r="32" spans="8:25" ht="18.75">
      <c r="I32" s="480"/>
      <c r="J32" s="482"/>
      <c r="K32" s="465"/>
      <c r="L32" s="1057"/>
      <c r="M32" s="1158"/>
      <c r="N32" s="1096"/>
      <c r="O32" s="1159"/>
      <c r="P32" s="1057"/>
      <c r="Q32" s="592"/>
      <c r="R32" s="1197"/>
      <c r="S32" s="1096"/>
      <c r="T32" s="1096"/>
      <c r="U32" s="1159"/>
      <c r="V32" s="1197"/>
      <c r="W32" s="1096"/>
      <c r="X32" s="1096"/>
      <c r="Y32" s="1198"/>
    </row>
    <row r="33" spans="8:25" ht="18.75">
      <c r="I33" s="451" t="s">
        <v>27</v>
      </c>
      <c r="J33" s="501"/>
      <c r="K33" s="451"/>
      <c r="L33" s="501">
        <f>L30+L31</f>
        <v>300</v>
      </c>
      <c r="M33" s="502">
        <f>SUM(M30:M32)</f>
        <v>10.24</v>
      </c>
      <c r="N33" s="502">
        <f>SUM(N30:N32)</f>
        <v>10.99</v>
      </c>
      <c r="O33" s="502">
        <f>SUM(O30:O32)</f>
        <v>44.47</v>
      </c>
      <c r="P33" s="501">
        <f>SUM(P30:P32)</f>
        <v>352.6</v>
      </c>
      <c r="Q33" s="564">
        <v>0.15</v>
      </c>
      <c r="R33" s="565">
        <f t="shared" ref="R33:Y33" si="2">SUM(R30:R32)</f>
        <v>0.18</v>
      </c>
      <c r="S33" s="566">
        <f t="shared" si="2"/>
        <v>9</v>
      </c>
      <c r="T33" s="566">
        <f t="shared" si="2"/>
        <v>105</v>
      </c>
      <c r="U33" s="567"/>
      <c r="V33" s="565">
        <f t="shared" si="2"/>
        <v>165</v>
      </c>
      <c r="W33" s="566">
        <f t="shared" si="2"/>
        <v>165</v>
      </c>
      <c r="X33" s="566">
        <f t="shared" si="2"/>
        <v>37.5</v>
      </c>
      <c r="Y33" s="614">
        <f t="shared" si="2"/>
        <v>1.8</v>
      </c>
    </row>
    <row r="34" spans="8:25" ht="18.75">
      <c r="I34" s="451"/>
      <c r="J34" s="500"/>
      <c r="K34" s="500"/>
      <c r="L34" s="501"/>
      <c r="M34" s="502"/>
      <c r="N34" s="502"/>
      <c r="O34" s="502"/>
      <c r="P34" s="501"/>
      <c r="Q34" s="568"/>
      <c r="R34" s="569"/>
      <c r="S34" s="570"/>
      <c r="T34" s="570"/>
      <c r="U34" s="567"/>
      <c r="V34" s="571"/>
      <c r="W34" s="570"/>
      <c r="X34" s="570"/>
      <c r="Y34" s="615"/>
    </row>
    <row r="35" spans="8:25" ht="18.75">
      <c r="I35" s="503"/>
      <c r="J35" s="504"/>
      <c r="K35" s="505" t="s">
        <v>39</v>
      </c>
      <c r="L35" s="506"/>
      <c r="M35" s="505">
        <f>M17+M28+M33</f>
        <v>57.25</v>
      </c>
      <c r="N35" s="505">
        <f>N17+N28+N33</f>
        <v>59.250000000000007</v>
      </c>
      <c r="O35" s="507">
        <f>O17+O28+O33</f>
        <v>251.26000000000002</v>
      </c>
      <c r="P35" s="572" t="s">
        <v>40</v>
      </c>
      <c r="Q35" s="573" t="s">
        <v>41</v>
      </c>
      <c r="R35" s="574">
        <f t="shared" ref="R35:Y35" si="3">R17+R28+R33</f>
        <v>0.89999999999999991</v>
      </c>
      <c r="S35" s="575">
        <f t="shared" si="3"/>
        <v>45</v>
      </c>
      <c r="T35" s="575">
        <f t="shared" si="3"/>
        <v>525</v>
      </c>
      <c r="U35" s="575"/>
      <c r="V35" s="575">
        <f t="shared" si="3"/>
        <v>825</v>
      </c>
      <c r="W35" s="575">
        <f t="shared" si="3"/>
        <v>825</v>
      </c>
      <c r="X35" s="575">
        <f t="shared" si="3"/>
        <v>187.5</v>
      </c>
      <c r="Y35" s="616">
        <f t="shared" si="3"/>
        <v>9.0010000000000012</v>
      </c>
    </row>
    <row r="36" spans="8:25" ht="18.75">
      <c r="I36" s="508"/>
      <c r="J36" s="509"/>
      <c r="K36" s="509"/>
      <c r="L36" s="1065"/>
      <c r="M36" s="1171"/>
      <c r="N36" s="1171"/>
      <c r="O36" s="1171"/>
      <c r="P36" s="1281">
        <f>P17+P28+P33</f>
        <v>1762.5</v>
      </c>
      <c r="Q36" s="577">
        <f>Q17+Q28+Q33</f>
        <v>0.75</v>
      </c>
      <c r="R36" s="578"/>
      <c r="S36" s="1100"/>
      <c r="T36" s="1100"/>
      <c r="U36" s="1100"/>
      <c r="V36" s="1100"/>
      <c r="W36" s="1100"/>
      <c r="X36" s="1100"/>
      <c r="Y36" s="1212"/>
    </row>
    <row r="37" spans="8:25">
      <c r="I37" s="512"/>
      <c r="J37" s="513"/>
      <c r="K37" s="513"/>
      <c r="L37" s="1067"/>
      <c r="M37" s="1102"/>
      <c r="N37" s="1102"/>
      <c r="O37" s="1102"/>
      <c r="P37" s="1172"/>
      <c r="Q37" s="1172"/>
      <c r="R37" s="1213"/>
      <c r="S37" s="1102"/>
      <c r="T37" s="1102"/>
      <c r="U37" s="1102"/>
      <c r="V37" s="1213"/>
      <c r="W37" s="1102"/>
      <c r="X37" s="1102"/>
      <c r="Y37" s="1286"/>
    </row>
    <row r="38" spans="8:25" ht="31.5">
      <c r="H38" s="1"/>
      <c r="I38" s="714" t="s">
        <v>0</v>
      </c>
      <c r="J38" s="653"/>
      <c r="K38" s="653"/>
      <c r="L38" s="1035"/>
      <c r="M38" s="1086"/>
      <c r="N38" s="1086"/>
      <c r="O38" s="1086"/>
      <c r="P38" s="1157"/>
      <c r="Q38" s="1157"/>
      <c r="R38" s="1195"/>
      <c r="S38" s="1086"/>
      <c r="T38" s="1086"/>
      <c r="U38" s="1086"/>
      <c r="V38" s="1195"/>
      <c r="W38" s="1086"/>
      <c r="X38" s="1086"/>
      <c r="Y38" s="1196"/>
    </row>
    <row r="39" spans="8:25" ht="18.75">
      <c r="H39" s="1"/>
      <c r="I39" s="1027" t="str">
        <f>I7</f>
        <v>День       :  5</v>
      </c>
      <c r="J39" s="1028"/>
      <c r="K39" s="1028"/>
      <c r="L39" s="510" t="s">
        <v>2</v>
      </c>
      <c r="M39" s="1240"/>
      <c r="N39" s="511" t="s">
        <v>3</v>
      </c>
      <c r="O39" s="509"/>
      <c r="P39" s="1257" t="s">
        <v>4</v>
      </c>
      <c r="Q39" s="1257"/>
      <c r="R39" s="508"/>
      <c r="S39" s="509" t="s">
        <v>5</v>
      </c>
      <c r="T39" s="509"/>
      <c r="U39" s="509"/>
      <c r="V39" s="1258" t="s">
        <v>6</v>
      </c>
      <c r="W39" s="509"/>
      <c r="X39" s="509"/>
      <c r="Y39" s="1266"/>
    </row>
    <row r="40" spans="8:25" ht="18.75">
      <c r="H40" s="1"/>
      <c r="I40" s="495" t="s">
        <v>42</v>
      </c>
      <c r="J40" s="505"/>
      <c r="K40" s="515"/>
      <c r="L40" s="1072" t="s">
        <v>8</v>
      </c>
      <c r="M40" s="1109" t="s">
        <v>9</v>
      </c>
      <c r="N40" s="1026" t="s">
        <v>10</v>
      </c>
      <c r="O40" s="1078" t="s">
        <v>11</v>
      </c>
      <c r="P40" s="1072" t="s">
        <v>12</v>
      </c>
      <c r="Q40" s="1259"/>
      <c r="R40" s="1083" t="s">
        <v>13</v>
      </c>
      <c r="S40" s="1084" t="s">
        <v>14</v>
      </c>
      <c r="T40" s="1247" t="s">
        <v>15</v>
      </c>
      <c r="U40" s="1084"/>
      <c r="V40" s="1083" t="s">
        <v>17</v>
      </c>
      <c r="W40" s="1084" t="s">
        <v>18</v>
      </c>
      <c r="X40" s="1084" t="s">
        <v>19</v>
      </c>
      <c r="Y40" s="1111" t="s">
        <v>20</v>
      </c>
    </row>
    <row r="41" spans="8:25" ht="18.75">
      <c r="H41" s="1"/>
      <c r="I41" s="447"/>
      <c r="J41" s="447"/>
      <c r="K41" s="448"/>
      <c r="L41" s="1035"/>
      <c r="M41" s="1086"/>
      <c r="N41" s="1086"/>
      <c r="O41" s="1086"/>
      <c r="P41" s="1157"/>
      <c r="Q41" s="1157"/>
      <c r="R41" s="1195"/>
      <c r="S41" s="1086"/>
      <c r="T41" s="1086"/>
      <c r="U41" s="1086"/>
      <c r="V41" s="1195"/>
      <c r="W41" s="1086"/>
      <c r="X41" s="1086"/>
      <c r="Y41" s="1196"/>
    </row>
    <row r="42" spans="8:25" ht="18.75">
      <c r="H42" s="1"/>
      <c r="I42" s="495" t="s">
        <v>21</v>
      </c>
      <c r="J42" s="1282"/>
      <c r="K42" s="452"/>
      <c r="L42" s="1054"/>
      <c r="M42" s="1076"/>
      <c r="N42" s="1076"/>
      <c r="O42" s="1076"/>
      <c r="P42" s="1077"/>
      <c r="Q42" s="1077"/>
      <c r="R42" s="352"/>
      <c r="S42" s="1076"/>
      <c r="T42" s="1076"/>
      <c r="U42" s="1076"/>
      <c r="V42" s="1040"/>
      <c r="W42" s="1039"/>
      <c r="X42" s="1039"/>
      <c r="Y42" s="1113"/>
    </row>
    <row r="43" spans="8:25" ht="18.75">
      <c r="H43" s="1">
        <v>232</v>
      </c>
      <c r="I43" s="1280" t="s">
        <v>86</v>
      </c>
      <c r="J43" s="1283"/>
      <c r="K43" s="482"/>
      <c r="L43" s="1057">
        <v>160</v>
      </c>
      <c r="M43" s="1158">
        <v>12.93</v>
      </c>
      <c r="N43" s="1096">
        <v>11.81</v>
      </c>
      <c r="O43" s="1159">
        <v>14.23</v>
      </c>
      <c r="P43" s="1057">
        <v>202.7</v>
      </c>
      <c r="Q43" s="1160"/>
      <c r="R43" s="1197">
        <v>0.104</v>
      </c>
      <c r="S43" s="1096">
        <v>13.14</v>
      </c>
      <c r="T43" s="1096">
        <v>102.7</v>
      </c>
      <c r="U43" s="1159"/>
      <c r="V43" s="1197">
        <v>203.5</v>
      </c>
      <c r="W43" s="1096">
        <v>127.27</v>
      </c>
      <c r="X43" s="1096">
        <v>28.89</v>
      </c>
      <c r="Y43" s="1198">
        <v>1.73</v>
      </c>
    </row>
    <row r="44" spans="8:25" ht="18.75">
      <c r="H44" s="1">
        <v>304</v>
      </c>
      <c r="I44" s="454" t="s">
        <v>87</v>
      </c>
      <c r="J44" s="455"/>
      <c r="K44" s="455"/>
      <c r="L44" s="1043">
        <v>200</v>
      </c>
      <c r="M44" s="1167">
        <v>4.0069999999999997</v>
      </c>
      <c r="N44" s="1094">
        <v>10.48</v>
      </c>
      <c r="O44" s="1168">
        <v>48.88</v>
      </c>
      <c r="P44" s="1043">
        <v>257.20999999999998</v>
      </c>
      <c r="Q44" s="1165"/>
      <c r="R44" s="1199">
        <v>0.156</v>
      </c>
      <c r="S44" s="1094"/>
      <c r="T44" s="1094">
        <v>122.3</v>
      </c>
      <c r="U44" s="1168"/>
      <c r="V44" s="1199">
        <v>59.67</v>
      </c>
      <c r="W44" s="1094">
        <v>101.13</v>
      </c>
      <c r="X44" s="1094">
        <v>13.41</v>
      </c>
      <c r="Y44" s="1200">
        <v>1.5</v>
      </c>
    </row>
    <row r="45" spans="8:25" ht="18.75">
      <c r="H45" s="1">
        <v>71</v>
      </c>
      <c r="I45" s="464" t="s">
        <v>88</v>
      </c>
      <c r="J45" s="465"/>
      <c r="K45" s="466"/>
      <c r="L45" s="1045">
        <v>30</v>
      </c>
      <c r="M45" s="1161">
        <v>0.24</v>
      </c>
      <c r="N45" s="1088">
        <v>0.03</v>
      </c>
      <c r="O45" s="1162">
        <v>0.75</v>
      </c>
      <c r="P45" s="1045">
        <v>4.2300000000000004</v>
      </c>
      <c r="Q45" s="1160"/>
      <c r="R45" s="1197">
        <v>0.01</v>
      </c>
      <c r="S45" s="1096">
        <v>4.33</v>
      </c>
      <c r="T45" s="1096"/>
      <c r="U45" s="1159"/>
      <c r="V45" s="1197">
        <v>10.33</v>
      </c>
      <c r="W45" s="1096">
        <v>10.199999999999999</v>
      </c>
      <c r="X45" s="1096">
        <v>4.7</v>
      </c>
      <c r="Y45" s="1198">
        <v>0.11</v>
      </c>
    </row>
    <row r="46" spans="8:25" ht="18.75">
      <c r="H46" s="1">
        <v>376</v>
      </c>
      <c r="I46" s="454" t="s">
        <v>97</v>
      </c>
      <c r="J46" s="455"/>
      <c r="K46" s="459"/>
      <c r="L46" s="1062">
        <v>200</v>
      </c>
      <c r="M46" s="488">
        <v>7.0000000000000007E-2</v>
      </c>
      <c r="N46" s="489">
        <v>0.02</v>
      </c>
      <c r="O46" s="490">
        <v>15</v>
      </c>
      <c r="P46" s="487">
        <v>60</v>
      </c>
      <c r="Q46" s="1248"/>
      <c r="R46" s="554">
        <v>0</v>
      </c>
      <c r="S46" s="555">
        <v>0.03</v>
      </c>
      <c r="T46" s="556">
        <v>0</v>
      </c>
      <c r="U46" s="556"/>
      <c r="V46" s="556">
        <v>11.1</v>
      </c>
      <c r="W46" s="556">
        <v>2.8</v>
      </c>
      <c r="X46" s="556">
        <v>1.4</v>
      </c>
      <c r="Y46" s="610">
        <v>0.28000000000000003</v>
      </c>
    </row>
    <row r="47" spans="8:25" ht="18.75">
      <c r="H47" s="1"/>
      <c r="I47" s="499" t="s">
        <v>26</v>
      </c>
      <c r="J47" s="472"/>
      <c r="K47" s="459"/>
      <c r="L47" s="487">
        <v>80</v>
      </c>
      <c r="M47" s="488">
        <v>5.2530000000000001</v>
      </c>
      <c r="N47" s="489">
        <v>0.66</v>
      </c>
      <c r="O47" s="490">
        <v>32.200000000000003</v>
      </c>
      <c r="P47" s="487">
        <v>155.86000000000001</v>
      </c>
      <c r="Q47" s="586"/>
      <c r="R47" s="557">
        <v>0.08</v>
      </c>
      <c r="S47" s="489"/>
      <c r="T47" s="489"/>
      <c r="U47" s="490"/>
      <c r="V47" s="557">
        <v>15.4</v>
      </c>
      <c r="W47" s="489">
        <v>58.6</v>
      </c>
      <c r="X47" s="489">
        <v>26.6</v>
      </c>
      <c r="Y47" s="611">
        <v>0.88</v>
      </c>
    </row>
    <row r="48" spans="8:25" ht="18.75">
      <c r="H48" s="1"/>
      <c r="I48" s="480"/>
      <c r="J48" s="482"/>
      <c r="K48" s="466"/>
      <c r="L48" s="1045"/>
      <c r="M48" s="1161"/>
      <c r="N48" s="1088"/>
      <c r="O48" s="1162"/>
      <c r="P48" s="1045"/>
      <c r="Q48" s="1160"/>
      <c r="R48" s="1197"/>
      <c r="S48" s="1096"/>
      <c r="T48" s="1096"/>
      <c r="U48" s="1159"/>
      <c r="V48" s="1197"/>
      <c r="W48" s="1096"/>
      <c r="X48" s="1096"/>
      <c r="Y48" s="1198"/>
    </row>
    <row r="49" spans="8:25" ht="18.75">
      <c r="H49" s="1"/>
      <c r="I49" s="471"/>
      <c r="J49" s="473"/>
      <c r="K49" s="466"/>
      <c r="L49" s="1045"/>
      <c r="M49" s="1161"/>
      <c r="N49" s="1088"/>
      <c r="O49" s="1162"/>
      <c r="P49" s="1045"/>
      <c r="Q49" s="1160"/>
      <c r="R49" s="1201"/>
      <c r="S49" s="1088"/>
      <c r="T49" s="1088"/>
      <c r="U49" s="1162"/>
      <c r="V49" s="1201"/>
      <c r="W49" s="1088"/>
      <c r="X49" s="1088"/>
      <c r="Y49" s="1202"/>
    </row>
    <row r="50" spans="8:25" ht="18.75">
      <c r="H50" s="1"/>
      <c r="I50" s="474"/>
      <c r="J50" s="475"/>
      <c r="K50" s="475" t="s">
        <v>27</v>
      </c>
      <c r="L50" s="1053">
        <f>SUM(L43:L47)</f>
        <v>670</v>
      </c>
      <c r="M50" s="477">
        <f>SUM(M43:M49)</f>
        <v>22.499999999999996</v>
      </c>
      <c r="N50" s="477">
        <f>SUM(N43:N49)</f>
        <v>23</v>
      </c>
      <c r="O50" s="477">
        <f>SUM(O43:O49)</f>
        <v>111.06</v>
      </c>
      <c r="P50" s="476">
        <f>SUM(P43:P49)</f>
        <v>680</v>
      </c>
      <c r="Q50" s="550">
        <v>0.25</v>
      </c>
      <c r="R50" s="551">
        <f t="shared" ref="R50:Y50" si="4">SUM(R43:R49)</f>
        <v>0.35000000000000003</v>
      </c>
      <c r="S50" s="494">
        <f t="shared" si="4"/>
        <v>17.5</v>
      </c>
      <c r="T50" s="494">
        <f t="shared" si="4"/>
        <v>225</v>
      </c>
      <c r="U50" s="494"/>
      <c r="V50" s="551">
        <f t="shared" si="4"/>
        <v>300</v>
      </c>
      <c r="W50" s="494">
        <f t="shared" si="4"/>
        <v>300</v>
      </c>
      <c r="X50" s="494">
        <f t="shared" si="4"/>
        <v>75</v>
      </c>
      <c r="Y50" s="608">
        <f t="shared" si="4"/>
        <v>4.5</v>
      </c>
    </row>
    <row r="51" spans="8:25" ht="18.75">
      <c r="H51" s="1"/>
      <c r="I51" s="450" t="s">
        <v>28</v>
      </c>
      <c r="J51" s="478"/>
      <c r="K51" s="452"/>
      <c r="L51" s="1054"/>
      <c r="M51" s="1055"/>
      <c r="N51" s="1055"/>
      <c r="O51" s="1055"/>
      <c r="P51" s="1054"/>
      <c r="Q51" s="453"/>
      <c r="R51" s="1093"/>
      <c r="S51" s="1055"/>
      <c r="T51" s="1055"/>
      <c r="U51" s="1055"/>
      <c r="V51" s="1203"/>
      <c r="W51" s="1166"/>
      <c r="X51" s="1166"/>
      <c r="Y51" s="1204"/>
    </row>
    <row r="52" spans="8:25" ht="18.75">
      <c r="H52" s="1">
        <v>67</v>
      </c>
      <c r="I52" s="480" t="s">
        <v>90</v>
      </c>
      <c r="J52" s="481"/>
      <c r="K52" s="482"/>
      <c r="L52" s="1057">
        <v>100</v>
      </c>
      <c r="M52" s="1158">
        <v>1.8</v>
      </c>
      <c r="N52" s="1096">
        <v>6.33</v>
      </c>
      <c r="O52" s="1159">
        <v>8.01</v>
      </c>
      <c r="P52" s="1057">
        <v>88.68</v>
      </c>
      <c r="Q52" s="496"/>
      <c r="R52" s="1197">
        <v>0.09</v>
      </c>
      <c r="S52" s="1096">
        <v>2.14</v>
      </c>
      <c r="T52" s="1096"/>
      <c r="U52" s="1159"/>
      <c r="V52" s="1197">
        <v>57.44</v>
      </c>
      <c r="W52" s="1096">
        <v>35</v>
      </c>
      <c r="X52" s="1096">
        <v>11.53</v>
      </c>
      <c r="Y52" s="1198">
        <v>5.8000000000000003E-2</v>
      </c>
    </row>
    <row r="53" spans="8:25" ht="18.75">
      <c r="H53" s="1">
        <v>102</v>
      </c>
      <c r="I53" s="480" t="s">
        <v>91</v>
      </c>
      <c r="J53" s="481"/>
      <c r="K53" s="482"/>
      <c r="L53" s="1057">
        <v>250</v>
      </c>
      <c r="M53" s="1158">
        <v>5.56</v>
      </c>
      <c r="N53" s="1096">
        <v>6.04</v>
      </c>
      <c r="O53" s="1159">
        <v>15.23</v>
      </c>
      <c r="P53" s="1057">
        <v>144.43</v>
      </c>
      <c r="Q53" s="496"/>
      <c r="R53" s="1197">
        <v>1.4999999999999999E-2</v>
      </c>
      <c r="S53" s="1096">
        <v>3.22</v>
      </c>
      <c r="T53" s="1096"/>
      <c r="U53" s="1159"/>
      <c r="V53" s="1197">
        <v>65.11</v>
      </c>
      <c r="W53" s="1096">
        <v>67.650000000000006</v>
      </c>
      <c r="X53" s="1096">
        <v>17.77</v>
      </c>
      <c r="Y53" s="1198">
        <v>7.2999999999999995E-2</v>
      </c>
    </row>
    <row r="54" spans="8:25" ht="18.75">
      <c r="H54" s="1">
        <v>295</v>
      </c>
      <c r="I54" s="471" t="s">
        <v>92</v>
      </c>
      <c r="J54" s="473"/>
      <c r="K54" s="466"/>
      <c r="L54" s="1045">
        <v>85</v>
      </c>
      <c r="M54" s="1161">
        <v>10.45</v>
      </c>
      <c r="N54" s="1088">
        <v>13.97</v>
      </c>
      <c r="O54" s="1162">
        <v>16.5</v>
      </c>
      <c r="P54" s="1045">
        <v>177.81</v>
      </c>
      <c r="Q54" s="496"/>
      <c r="R54" s="1201">
        <v>0.06</v>
      </c>
      <c r="S54" s="1088">
        <v>0.23</v>
      </c>
      <c r="T54" s="1088">
        <v>135.63999999999999</v>
      </c>
      <c r="U54" s="1162"/>
      <c r="V54" s="1201">
        <v>55.7</v>
      </c>
      <c r="W54" s="1088">
        <v>77.540000000000006</v>
      </c>
      <c r="X54" s="1088">
        <v>9.9</v>
      </c>
      <c r="Y54" s="1202">
        <v>7.0999999999999994E-2</v>
      </c>
    </row>
    <row r="55" spans="8:25" ht="18.75">
      <c r="H55" s="1">
        <v>314</v>
      </c>
      <c r="I55" s="499" t="s">
        <v>93</v>
      </c>
      <c r="J55" s="472"/>
      <c r="K55" s="455"/>
      <c r="L55" s="1043">
        <v>160</v>
      </c>
      <c r="M55" s="1167">
        <v>3.49</v>
      </c>
      <c r="N55" s="1094">
        <v>3.46</v>
      </c>
      <c r="O55" s="1168">
        <v>15.13</v>
      </c>
      <c r="P55" s="1043">
        <v>109.73</v>
      </c>
      <c r="Q55" s="561"/>
      <c r="R55" s="1199">
        <v>0.153</v>
      </c>
      <c r="S55" s="1094">
        <v>5.41</v>
      </c>
      <c r="T55" s="1094">
        <v>179.36</v>
      </c>
      <c r="U55" s="1168"/>
      <c r="V55" s="1199">
        <v>153.37</v>
      </c>
      <c r="W55" s="1094">
        <v>152.96</v>
      </c>
      <c r="X55" s="1094">
        <v>13.8</v>
      </c>
      <c r="Y55" s="1200">
        <v>5.3999999999999999E-2</v>
      </c>
    </row>
    <row r="56" spans="8:25" ht="18.75">
      <c r="H56" s="1">
        <v>389</v>
      </c>
      <c r="I56" s="471" t="s">
        <v>94</v>
      </c>
      <c r="J56" s="473"/>
      <c r="K56" s="466"/>
      <c r="L56" s="1045">
        <v>200</v>
      </c>
      <c r="M56" s="1161">
        <v>1</v>
      </c>
      <c r="N56" s="1088"/>
      <c r="O56" s="1162">
        <v>20.2</v>
      </c>
      <c r="P56" s="1045">
        <v>84.8</v>
      </c>
      <c r="Q56" s="496"/>
      <c r="R56" s="1201">
        <v>2.1999999999999999E-2</v>
      </c>
      <c r="S56" s="1088">
        <v>4</v>
      </c>
      <c r="T56" s="1088"/>
      <c r="U56" s="1162"/>
      <c r="V56" s="1201">
        <v>14</v>
      </c>
      <c r="W56" s="1088">
        <v>14</v>
      </c>
      <c r="X56" s="1088">
        <v>8</v>
      </c>
      <c r="Y56" s="1202">
        <v>2.2000000000000002</v>
      </c>
    </row>
    <row r="57" spans="8:25" ht="18.75">
      <c r="H57" s="1"/>
      <c r="I57" s="521" t="s">
        <v>34</v>
      </c>
      <c r="J57" s="522"/>
      <c r="K57" s="459"/>
      <c r="L57" s="487">
        <v>60</v>
      </c>
      <c r="M57" s="488">
        <v>3.36</v>
      </c>
      <c r="N57" s="489">
        <v>0.66</v>
      </c>
      <c r="O57" s="490">
        <v>29.64</v>
      </c>
      <c r="P57" s="487">
        <v>137.94</v>
      </c>
      <c r="Q57" s="590"/>
      <c r="R57" s="554">
        <v>7.0000000000000007E-2</v>
      </c>
      <c r="S57" s="556"/>
      <c r="T57" s="556"/>
      <c r="U57" s="555"/>
      <c r="V57" s="554">
        <v>13.8</v>
      </c>
      <c r="W57" s="556">
        <v>63.6</v>
      </c>
      <c r="X57" s="556">
        <v>15</v>
      </c>
      <c r="Y57" s="610">
        <v>1.86</v>
      </c>
    </row>
    <row r="58" spans="8:25" ht="18.75">
      <c r="H58" s="1"/>
      <c r="I58" s="521" t="s">
        <v>26</v>
      </c>
      <c r="J58" s="522"/>
      <c r="K58" s="459"/>
      <c r="L58" s="487">
        <v>30</v>
      </c>
      <c r="M58" s="488">
        <v>2.37</v>
      </c>
      <c r="N58" s="489">
        <v>0.3</v>
      </c>
      <c r="O58" s="490">
        <v>14.49</v>
      </c>
      <c r="P58" s="487">
        <v>70.14</v>
      </c>
      <c r="Q58" s="590"/>
      <c r="R58" s="557">
        <v>0.03</v>
      </c>
      <c r="S58" s="489"/>
      <c r="T58" s="489"/>
      <c r="U58" s="490"/>
      <c r="V58" s="557">
        <v>6.9</v>
      </c>
      <c r="W58" s="489">
        <v>26.1</v>
      </c>
      <c r="X58" s="489">
        <v>9.9</v>
      </c>
      <c r="Y58" s="611">
        <v>0.33</v>
      </c>
    </row>
    <row r="59" spans="8:25" ht="18.75">
      <c r="H59" s="1"/>
      <c r="I59" s="521" t="s">
        <v>59</v>
      </c>
      <c r="J59" s="522"/>
      <c r="K59" s="459"/>
      <c r="L59" s="1062">
        <v>280</v>
      </c>
      <c r="M59" s="1163">
        <v>0.12</v>
      </c>
      <c r="N59" s="1104">
        <v>6.6000000000000003E-2</v>
      </c>
      <c r="O59" s="1164">
        <v>16.7</v>
      </c>
      <c r="P59" s="1062">
        <v>227.15</v>
      </c>
      <c r="Q59" s="561"/>
      <c r="R59" s="1217">
        <v>0.14000000000000001</v>
      </c>
      <c r="S59" s="1104">
        <v>9.5</v>
      </c>
      <c r="T59" s="1104"/>
      <c r="U59" s="1164"/>
      <c r="V59" s="1217">
        <v>111.12</v>
      </c>
      <c r="W59" s="1104">
        <v>18.149999999999999</v>
      </c>
      <c r="X59" s="1104">
        <v>30.63</v>
      </c>
      <c r="Y59" s="1218">
        <v>1.712</v>
      </c>
    </row>
    <row r="60" spans="8:25" ht="18.75">
      <c r="H60" s="1"/>
      <c r="I60" s="523"/>
      <c r="J60" s="524"/>
      <c r="K60" s="475" t="s">
        <v>27</v>
      </c>
      <c r="L60" s="1063">
        <f>SUM(L53:L59)</f>
        <v>1065</v>
      </c>
      <c r="M60" s="494">
        <f>SUM(M53:M59)</f>
        <v>26.35</v>
      </c>
      <c r="N60" s="494">
        <f>SUM(N53:N59)</f>
        <v>24.496000000000002</v>
      </c>
      <c r="O60" s="494">
        <f>SUM(O53:O59)</f>
        <v>127.89</v>
      </c>
      <c r="P60" s="493">
        <f>SUM(P53:P59)</f>
        <v>952</v>
      </c>
      <c r="Q60" s="550">
        <v>0.35</v>
      </c>
      <c r="R60" s="551">
        <f>SUM(R53:R59)</f>
        <v>0.49</v>
      </c>
      <c r="S60" s="494">
        <f>SUM(S52:S59)</f>
        <v>24.5</v>
      </c>
      <c r="T60" s="494">
        <f>SUM(T53:T59)</f>
        <v>315</v>
      </c>
      <c r="U60" s="494"/>
      <c r="V60" s="551">
        <f>SUM(V53:V59)</f>
        <v>420</v>
      </c>
      <c r="W60" s="494">
        <f>SUM(W53:W59)</f>
        <v>420</v>
      </c>
      <c r="X60" s="494">
        <f>SUM(X53:X59)</f>
        <v>105</v>
      </c>
      <c r="Y60" s="608">
        <f>SUM(Y53:Y59)</f>
        <v>6.3</v>
      </c>
    </row>
    <row r="61" spans="8:25" ht="18.75">
      <c r="H61" s="1"/>
      <c r="I61" s="478"/>
      <c r="J61" s="452"/>
      <c r="K61" s="452"/>
      <c r="L61" s="1054"/>
      <c r="M61" s="479"/>
      <c r="N61" s="479"/>
      <c r="O61" s="479"/>
      <c r="P61" s="453"/>
      <c r="Q61" s="592"/>
      <c r="R61" s="552"/>
      <c r="S61" s="479"/>
      <c r="T61" s="479"/>
      <c r="U61" s="479"/>
      <c r="V61" s="552"/>
      <c r="W61" s="479"/>
      <c r="X61" s="479"/>
      <c r="Y61" s="609"/>
    </row>
    <row r="62" spans="8:25" ht="18.75">
      <c r="H62" s="1"/>
      <c r="I62" s="495" t="s">
        <v>35</v>
      </c>
      <c r="J62" s="1282"/>
      <c r="K62" s="452"/>
      <c r="L62" s="1064"/>
      <c r="M62" s="1097"/>
      <c r="N62" s="1097"/>
      <c r="O62" s="1097"/>
      <c r="P62" s="1064"/>
      <c r="Q62" s="496"/>
      <c r="R62" s="1205"/>
      <c r="S62" s="1097"/>
      <c r="T62" s="1097"/>
      <c r="U62" s="1097"/>
      <c r="V62" s="1205"/>
      <c r="W62" s="1097"/>
      <c r="X62" s="1097"/>
      <c r="Y62" s="1206"/>
    </row>
    <row r="63" spans="8:25" ht="18.75">
      <c r="H63" s="1">
        <v>413</v>
      </c>
      <c r="I63" s="1280" t="s">
        <v>95</v>
      </c>
      <c r="J63" s="1284"/>
      <c r="K63" s="465"/>
      <c r="L63" s="1057">
        <v>150</v>
      </c>
      <c r="M63" s="1158">
        <v>17.75</v>
      </c>
      <c r="N63" s="1096">
        <v>20.904</v>
      </c>
      <c r="O63" s="1159">
        <v>26.14</v>
      </c>
      <c r="P63" s="1057">
        <v>252.8</v>
      </c>
      <c r="Q63" s="496"/>
      <c r="R63" s="1197">
        <v>0.19</v>
      </c>
      <c r="S63" s="1096">
        <v>8.92</v>
      </c>
      <c r="T63" s="1096">
        <v>135</v>
      </c>
      <c r="U63" s="1159"/>
      <c r="V63" s="1197">
        <v>133.22999999999999</v>
      </c>
      <c r="W63" s="1096">
        <v>159.51</v>
      </c>
      <c r="X63" s="1096">
        <v>42.66</v>
      </c>
      <c r="Y63" s="1198">
        <v>2.61</v>
      </c>
    </row>
    <row r="64" spans="8:25" ht="18.75">
      <c r="H64" s="1">
        <v>355</v>
      </c>
      <c r="I64" s="499" t="s">
        <v>96</v>
      </c>
      <c r="J64" s="472"/>
      <c r="K64" s="455"/>
      <c r="L64" s="1043">
        <v>200</v>
      </c>
      <c r="M64" s="1167">
        <v>0.9</v>
      </c>
      <c r="N64" s="1094">
        <v>0.6</v>
      </c>
      <c r="O64" s="1168">
        <v>22.16</v>
      </c>
      <c r="P64" s="1043">
        <v>155.19999999999999</v>
      </c>
      <c r="Q64" s="561"/>
      <c r="R64" s="1199">
        <v>0.02</v>
      </c>
      <c r="S64" s="1094">
        <v>1.58</v>
      </c>
      <c r="T64" s="1094"/>
      <c r="U64" s="1168"/>
      <c r="V64" s="1199">
        <v>46.77</v>
      </c>
      <c r="W64" s="1094">
        <v>20.49</v>
      </c>
      <c r="X64" s="1094">
        <v>2.34</v>
      </c>
      <c r="Y64" s="1200">
        <v>0.09</v>
      </c>
    </row>
    <row r="65" spans="8:26" ht="18.75">
      <c r="H65" s="1"/>
      <c r="I65" s="480"/>
      <c r="J65" s="482"/>
      <c r="K65" s="465"/>
      <c r="L65" s="1057"/>
      <c r="M65" s="1158"/>
      <c r="N65" s="1096"/>
      <c r="O65" s="1159"/>
      <c r="P65" s="1057"/>
      <c r="Q65" s="1287"/>
      <c r="R65" s="1197"/>
      <c r="S65" s="1096"/>
      <c r="T65" s="1096"/>
      <c r="U65" s="1159"/>
      <c r="V65" s="1197"/>
      <c r="W65" s="1096"/>
      <c r="X65" s="1096"/>
      <c r="Y65" s="1198"/>
    </row>
    <row r="66" spans="8:26" ht="18.75">
      <c r="H66" s="1"/>
      <c r="I66" s="451"/>
      <c r="J66" s="500"/>
      <c r="K66" s="451" t="s">
        <v>27</v>
      </c>
      <c r="L66" s="501">
        <f>SUM(L63:L65)</f>
        <v>350</v>
      </c>
      <c r="M66" s="502">
        <f>SUM(M63:M65)</f>
        <v>18.649999999999999</v>
      </c>
      <c r="N66" s="502">
        <f>SUM(N63:N65)</f>
        <v>21.504000000000001</v>
      </c>
      <c r="O66" s="502">
        <f>SUM(O63:O65)</f>
        <v>48.3</v>
      </c>
      <c r="P66" s="501">
        <f>SUM(P63:P65)</f>
        <v>408</v>
      </c>
      <c r="Q66" s="564">
        <v>0.15</v>
      </c>
      <c r="R66" s="565">
        <f t="shared" ref="R66:Y66" si="5">SUM(R63:R65)</f>
        <v>0.21</v>
      </c>
      <c r="S66" s="566">
        <f t="shared" si="5"/>
        <v>10.5</v>
      </c>
      <c r="T66" s="566">
        <f t="shared" si="5"/>
        <v>135</v>
      </c>
      <c r="U66" s="567"/>
      <c r="V66" s="565">
        <f t="shared" si="5"/>
        <v>180</v>
      </c>
      <c r="W66" s="566">
        <f t="shared" si="5"/>
        <v>180</v>
      </c>
      <c r="X66" s="566">
        <f t="shared" si="5"/>
        <v>45</v>
      </c>
      <c r="Y66" s="614">
        <f t="shared" si="5"/>
        <v>2.6999999999999997</v>
      </c>
    </row>
    <row r="67" spans="8:26" ht="18.75">
      <c r="H67" s="1"/>
      <c r="I67" s="451"/>
      <c r="J67" s="500"/>
      <c r="K67" s="500"/>
      <c r="L67" s="501"/>
      <c r="M67" s="502"/>
      <c r="N67" s="502"/>
      <c r="O67" s="502"/>
      <c r="P67" s="501"/>
      <c r="Q67" s="568"/>
      <c r="R67" s="569"/>
      <c r="S67" s="566"/>
      <c r="T67" s="566"/>
      <c r="U67" s="567"/>
      <c r="V67" s="565"/>
      <c r="W67" s="566"/>
      <c r="X67" s="566"/>
      <c r="Y67" s="614"/>
    </row>
    <row r="68" spans="8:26" ht="18.75">
      <c r="H68" s="1"/>
      <c r="I68" s="518"/>
      <c r="J68" s="515"/>
      <c r="K68" s="515" t="s">
        <v>39</v>
      </c>
      <c r="L68" s="506"/>
      <c r="M68" s="505">
        <f>M50+M60+M66</f>
        <v>67.5</v>
      </c>
      <c r="N68" s="505">
        <f>N50+N60+N66</f>
        <v>69</v>
      </c>
      <c r="O68" s="507">
        <f>O50+O60+O66</f>
        <v>287.25</v>
      </c>
      <c r="P68" s="572" t="s">
        <v>40</v>
      </c>
      <c r="Q68" s="573" t="s">
        <v>41</v>
      </c>
      <c r="R68" s="574">
        <f t="shared" ref="R68:Y68" si="6">R50+R60+R66</f>
        <v>1.05</v>
      </c>
      <c r="S68" s="575">
        <f t="shared" si="6"/>
        <v>52.5</v>
      </c>
      <c r="T68" s="575">
        <f t="shared" si="6"/>
        <v>675</v>
      </c>
      <c r="U68" s="1209"/>
      <c r="V68" s="600">
        <f t="shared" si="6"/>
        <v>900</v>
      </c>
      <c r="W68" s="575">
        <f t="shared" si="6"/>
        <v>900</v>
      </c>
      <c r="X68" s="575">
        <f t="shared" si="6"/>
        <v>225</v>
      </c>
      <c r="Y68" s="616">
        <f t="shared" si="6"/>
        <v>13.5</v>
      </c>
    </row>
    <row r="69" spans="8:26" ht="18.75">
      <c r="H69" s="1"/>
      <c r="I69" s="508"/>
      <c r="J69" s="509"/>
      <c r="K69" s="509"/>
      <c r="L69" s="1065"/>
      <c r="M69" s="1171"/>
      <c r="N69" s="1171"/>
      <c r="O69" s="1171"/>
      <c r="P69" s="632">
        <f>P50+P60+P66</f>
        <v>2040</v>
      </c>
      <c r="Q69" s="577">
        <f>Q50+Q60+Q66</f>
        <v>0.75</v>
      </c>
      <c r="R69" s="578"/>
      <c r="S69" s="1100"/>
      <c r="T69" s="1100"/>
      <c r="U69" s="1210"/>
      <c r="V69" s="1211"/>
      <c r="W69" s="1100"/>
      <c r="X69" s="1100"/>
      <c r="Y69" s="1212"/>
      <c r="Z69" s="1"/>
    </row>
  </sheetData>
  <sortState ref="U105:X152">
    <sortCondition ref="U105"/>
  </sortState>
  <pageMargins left="0.25" right="0.25" top="0.75" bottom="0.75" header="0.3" footer="0.3"/>
  <pageSetup paperSize="9" scale="10" orientation="portrait" verticalDpi="36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  <pageSetUpPr fitToPage="1"/>
  </sheetPr>
  <dimension ref="I6:AC71"/>
  <sheetViews>
    <sheetView showWhiteSpace="0" topLeftCell="F1" zoomScale="75" zoomScaleNormal="75" workbookViewId="0">
      <selection activeCell="J8" sqref="J8:L8"/>
    </sheetView>
  </sheetViews>
  <sheetFormatPr defaultColWidth="9" defaultRowHeight="15"/>
  <cols>
    <col min="1" max="1" width="9.140625"/>
    <col min="2" max="2" width="47.42578125" customWidth="1"/>
    <col min="3" max="3" width="16.42578125" customWidth="1"/>
    <col min="4" max="4" width="11.7109375" customWidth="1"/>
    <col min="5" max="5" width="20.140625" customWidth="1"/>
    <col min="6" max="6" width="27.28515625" customWidth="1"/>
    <col min="7" max="7" width="2.7109375" customWidth="1"/>
    <col min="8" max="8" width="4.5703125" customWidth="1"/>
    <col min="10" max="10" width="11.28515625" customWidth="1"/>
    <col min="11" max="11" width="11.5703125" customWidth="1"/>
    <col min="12" max="12" width="31.42578125" customWidth="1"/>
    <col min="13" max="13" width="14.85546875" customWidth="1"/>
    <col min="14" max="14" width="16.140625" customWidth="1"/>
    <col min="15" max="15" width="12.42578125" customWidth="1"/>
    <col min="16" max="16" width="12.140625" customWidth="1"/>
    <col min="17" max="17" width="18.28515625" customWidth="1"/>
    <col min="18" max="18" width="14" customWidth="1"/>
    <col min="19" max="19" width="12.28515625" customWidth="1"/>
    <col min="20" max="20" width="9.28515625" customWidth="1"/>
    <col min="21" max="21" width="16.85546875" customWidth="1"/>
    <col min="22" max="22" width="26.42578125" hidden="1" customWidth="1"/>
    <col min="24" max="24" width="9.7109375" customWidth="1"/>
    <col min="25" max="25" width="11.42578125" customWidth="1"/>
    <col min="26" max="26" width="13.140625" customWidth="1"/>
    <col min="27" max="27" width="16.140625" customWidth="1"/>
    <col min="28" max="29" width="9.28515625" customWidth="1"/>
  </cols>
  <sheetData>
    <row r="6" spans="9:29" ht="31.5">
      <c r="J6" s="714" t="s">
        <v>0</v>
      </c>
      <c r="K6" s="504"/>
      <c r="L6" s="504"/>
      <c r="M6" s="1024"/>
      <c r="N6" s="1025"/>
      <c r="O6" s="1025"/>
      <c r="P6" s="1025"/>
      <c r="Q6" s="1026"/>
      <c r="R6" s="1026"/>
      <c r="S6" s="1078"/>
      <c r="T6" s="1025"/>
      <c r="U6" s="1025"/>
      <c r="V6" s="1025"/>
      <c r="W6" s="1078"/>
      <c r="X6" s="1025"/>
      <c r="Y6" s="1025"/>
      <c r="Z6" s="1109"/>
    </row>
    <row r="7" spans="9:29" ht="18.75">
      <c r="J7" s="1027" t="s">
        <v>98</v>
      </c>
      <c r="K7" s="1028"/>
      <c r="L7" s="1028"/>
      <c r="M7" s="1029" t="s">
        <v>2</v>
      </c>
      <c r="N7" s="1233"/>
      <c r="O7" s="1234" t="s">
        <v>3</v>
      </c>
      <c r="P7" s="1080"/>
      <c r="Q7" s="1241" t="s">
        <v>4</v>
      </c>
      <c r="R7" s="1241"/>
      <c r="S7" s="1242"/>
      <c r="T7" s="1080" t="s">
        <v>5</v>
      </c>
      <c r="U7" s="1080"/>
      <c r="V7" s="1080"/>
      <c r="W7" s="1243"/>
      <c r="X7" s="1243" t="s">
        <v>6</v>
      </c>
      <c r="Y7" s="1080"/>
      <c r="Z7" s="1260"/>
    </row>
    <row r="8" spans="9:29" ht="18.75">
      <c r="J8" s="495" t="s">
        <v>7</v>
      </c>
      <c r="K8" s="505"/>
      <c r="L8" s="515"/>
      <c r="M8" s="1033" t="s">
        <v>8</v>
      </c>
      <c r="N8" s="1235" t="s">
        <v>9</v>
      </c>
      <c r="O8" s="1236" t="s">
        <v>10</v>
      </c>
      <c r="P8" s="1237" t="s">
        <v>11</v>
      </c>
      <c r="Q8" s="1033" t="s">
        <v>12</v>
      </c>
      <c r="R8" s="1244"/>
      <c r="S8" s="1245" t="s">
        <v>13</v>
      </c>
      <c r="T8" s="1246" t="s">
        <v>14</v>
      </c>
      <c r="U8" s="1247" t="s">
        <v>15</v>
      </c>
      <c r="V8" s="1246"/>
      <c r="W8" s="1245" t="s">
        <v>17</v>
      </c>
      <c r="X8" s="1246" t="s">
        <v>18</v>
      </c>
      <c r="Y8" s="1246" t="s">
        <v>19</v>
      </c>
      <c r="Z8" s="1261" t="s">
        <v>20</v>
      </c>
    </row>
    <row r="9" spans="9:29" ht="18.75">
      <c r="J9" s="447"/>
      <c r="K9" s="447"/>
      <c r="L9" s="448"/>
      <c r="M9" s="1035"/>
      <c r="N9" s="1086"/>
      <c r="O9" s="1086"/>
      <c r="P9" s="1086"/>
      <c r="Q9" s="1157"/>
      <c r="R9" s="1157"/>
      <c r="S9" s="1195"/>
      <c r="T9" s="1086"/>
      <c r="U9" s="1086"/>
      <c r="V9" s="1086"/>
      <c r="W9" s="1195"/>
      <c r="X9" s="1086"/>
      <c r="Y9" s="1086"/>
      <c r="Z9" s="1196"/>
    </row>
    <row r="10" spans="9:29" ht="18.75">
      <c r="J10" s="450" t="s">
        <v>21</v>
      </c>
      <c r="K10" s="451"/>
      <c r="L10" s="452"/>
      <c r="M10" s="1054"/>
      <c r="N10" s="1076"/>
      <c r="O10" s="1076"/>
      <c r="P10" s="1076"/>
      <c r="Q10" s="1077"/>
      <c r="R10" s="1077"/>
      <c r="S10" s="352"/>
      <c r="T10" s="1076"/>
      <c r="U10" s="1076"/>
      <c r="V10" s="1076"/>
      <c r="W10" s="1040"/>
      <c r="X10" s="1039"/>
      <c r="Y10" s="1039"/>
      <c r="Z10" s="1113"/>
    </row>
    <row r="11" spans="9:29" ht="18.75">
      <c r="I11">
        <v>395</v>
      </c>
      <c r="J11" s="480" t="s">
        <v>99</v>
      </c>
      <c r="K11" s="481"/>
      <c r="L11" s="482"/>
      <c r="M11" s="1057">
        <v>130</v>
      </c>
      <c r="N11" s="1158">
        <v>14.41</v>
      </c>
      <c r="O11" s="1096">
        <v>13.38</v>
      </c>
      <c r="P11" s="1159">
        <v>15.3</v>
      </c>
      <c r="Q11" s="1057">
        <v>181.4</v>
      </c>
      <c r="R11" s="1160"/>
      <c r="S11" s="1197">
        <v>0.13</v>
      </c>
      <c r="T11" s="1096">
        <v>11.2</v>
      </c>
      <c r="U11" s="1096">
        <v>24.17</v>
      </c>
      <c r="V11" s="1159"/>
      <c r="W11" s="1197">
        <v>59.14</v>
      </c>
      <c r="X11" s="1096">
        <v>34.71</v>
      </c>
      <c r="Y11" s="1096">
        <v>10.67</v>
      </c>
      <c r="Z11" s="1198">
        <v>0.42399999999999999</v>
      </c>
      <c r="AA11" s="1262"/>
      <c r="AB11" s="1262"/>
      <c r="AC11" s="1262"/>
    </row>
    <row r="12" spans="9:29" ht="18.75">
      <c r="I12">
        <v>14</v>
      </c>
      <c r="J12" s="454" t="s">
        <v>24</v>
      </c>
      <c r="K12" s="455"/>
      <c r="L12" s="459"/>
      <c r="M12" s="487">
        <v>10</v>
      </c>
      <c r="N12" s="488">
        <v>6.4000000000000001E-2</v>
      </c>
      <c r="O12" s="489">
        <v>5.8</v>
      </c>
      <c r="P12" s="490">
        <v>0.104</v>
      </c>
      <c r="Q12" s="487">
        <v>52.8</v>
      </c>
      <c r="R12" s="1248"/>
      <c r="S12" s="554">
        <v>0</v>
      </c>
      <c r="T12" s="555">
        <v>0</v>
      </c>
      <c r="U12" s="556">
        <v>84.81</v>
      </c>
      <c r="V12" s="555"/>
      <c r="W12" s="554">
        <v>1.92</v>
      </c>
      <c r="X12" s="556">
        <v>2.4</v>
      </c>
      <c r="Y12" s="556"/>
      <c r="Z12" s="610">
        <v>1.6E-2</v>
      </c>
    </row>
    <row r="13" spans="9:29" ht="18.75">
      <c r="I13">
        <v>386</v>
      </c>
      <c r="J13" s="499" t="s">
        <v>37</v>
      </c>
      <c r="K13" s="472"/>
      <c r="L13" s="455"/>
      <c r="M13" s="1041">
        <v>200</v>
      </c>
      <c r="N13" s="1042">
        <v>5.8</v>
      </c>
      <c r="O13" s="556">
        <v>5</v>
      </c>
      <c r="P13" s="555">
        <v>8</v>
      </c>
      <c r="Q13" s="1044">
        <v>100</v>
      </c>
      <c r="R13" s="553"/>
      <c r="S13" s="554">
        <v>0.08</v>
      </c>
      <c r="T13" s="555">
        <v>1.4</v>
      </c>
      <c r="U13" s="556">
        <v>66.02</v>
      </c>
      <c r="V13" s="555"/>
      <c r="W13" s="554">
        <v>140</v>
      </c>
      <c r="X13" s="556">
        <v>140</v>
      </c>
      <c r="Y13" s="556">
        <v>28</v>
      </c>
      <c r="Z13" s="610">
        <v>0.2</v>
      </c>
    </row>
    <row r="14" spans="9:29" ht="18.75">
      <c r="I14">
        <v>389</v>
      </c>
      <c r="J14" s="499" t="s">
        <v>100</v>
      </c>
      <c r="K14" s="472"/>
      <c r="L14" s="455"/>
      <c r="M14" s="1043">
        <v>200</v>
      </c>
      <c r="N14" s="1167">
        <v>0.41</v>
      </c>
      <c r="O14" s="1094">
        <v>0.48</v>
      </c>
      <c r="P14" s="1168">
        <v>32.130000000000003</v>
      </c>
      <c r="Q14" s="1043">
        <v>136.4</v>
      </c>
      <c r="R14" s="561"/>
      <c r="S14" s="1199">
        <v>0.04</v>
      </c>
      <c r="T14" s="1094">
        <v>2.4</v>
      </c>
      <c r="U14" s="1094">
        <v>0</v>
      </c>
      <c r="V14" s="1168"/>
      <c r="W14" s="1199">
        <v>62.44</v>
      </c>
      <c r="X14" s="1094">
        <v>54.39</v>
      </c>
      <c r="Y14" s="1094">
        <v>7.33</v>
      </c>
      <c r="Z14" s="1200">
        <v>1.81</v>
      </c>
    </row>
    <row r="15" spans="9:29" ht="18.75">
      <c r="J15" s="464" t="s">
        <v>26</v>
      </c>
      <c r="K15" s="465"/>
      <c r="L15" s="465"/>
      <c r="M15" s="279">
        <v>50</v>
      </c>
      <c r="N15" s="280">
        <v>3.94</v>
      </c>
      <c r="O15" s="281">
        <v>0.5</v>
      </c>
      <c r="P15" s="282">
        <v>24.15</v>
      </c>
      <c r="Q15" s="279">
        <v>116.9</v>
      </c>
      <c r="R15" s="352"/>
      <c r="S15" s="353">
        <v>0.05</v>
      </c>
      <c r="T15" s="282"/>
      <c r="U15" s="281"/>
      <c r="V15" s="282"/>
      <c r="W15" s="353">
        <v>11.5</v>
      </c>
      <c r="X15" s="281">
        <v>43.5</v>
      </c>
      <c r="Y15" s="281">
        <v>16.5</v>
      </c>
      <c r="Z15" s="411">
        <v>0.55000000000000004</v>
      </c>
    </row>
    <row r="16" spans="9:29" ht="18.75">
      <c r="J16" s="471"/>
      <c r="K16" s="473"/>
      <c r="L16" s="466"/>
      <c r="M16" s="1045">
        <f>M11+M12+M13+M14+M15</f>
        <v>590</v>
      </c>
      <c r="N16" s="1161"/>
      <c r="O16" s="1088"/>
      <c r="P16" s="1162"/>
      <c r="Q16" s="1045"/>
      <c r="R16" s="1160"/>
      <c r="S16" s="1201"/>
      <c r="T16" s="1088"/>
      <c r="U16" s="1088"/>
      <c r="V16" s="1162"/>
      <c r="W16" s="1249"/>
      <c r="X16" s="1090"/>
      <c r="Y16" s="1090"/>
      <c r="Z16" s="1263"/>
    </row>
    <row r="17" spans="9:26" ht="18.75">
      <c r="J17" s="474"/>
      <c r="K17" s="475"/>
      <c r="L17" s="475" t="s">
        <v>27</v>
      </c>
      <c r="M17" s="1053"/>
      <c r="N17" s="477">
        <f>SUM(N11:N16)</f>
        <v>24.624000000000002</v>
      </c>
      <c r="O17" s="477">
        <f>SUM(O11:O16)</f>
        <v>25.16</v>
      </c>
      <c r="P17" s="477">
        <f>SUM(P11:P16)</f>
        <v>79.683999999999997</v>
      </c>
      <c r="Q17" s="1250">
        <f>SUM(Q11:Q16)</f>
        <v>587.5</v>
      </c>
      <c r="R17" s="550">
        <v>0.25</v>
      </c>
      <c r="S17" s="551">
        <f t="shared" ref="S17:Z17" si="0">SUM(S11:S16)</f>
        <v>0.3</v>
      </c>
      <c r="T17" s="494">
        <f t="shared" si="0"/>
        <v>15</v>
      </c>
      <c r="U17" s="494">
        <f t="shared" si="0"/>
        <v>175</v>
      </c>
      <c r="V17" s="494"/>
      <c r="W17" s="551">
        <f t="shared" si="0"/>
        <v>275</v>
      </c>
      <c r="X17" s="494">
        <f t="shared" si="0"/>
        <v>275</v>
      </c>
      <c r="Y17" s="494">
        <f t="shared" si="0"/>
        <v>62.5</v>
      </c>
      <c r="Z17" s="608">
        <f t="shared" si="0"/>
        <v>3</v>
      </c>
    </row>
    <row r="18" spans="9:26" ht="18.75">
      <c r="J18" s="450" t="s">
        <v>28</v>
      </c>
      <c r="K18" s="478"/>
      <c r="L18" s="452"/>
      <c r="M18" s="1054"/>
      <c r="N18" s="1055"/>
      <c r="O18" s="1055"/>
      <c r="P18" s="1055"/>
      <c r="Q18" s="1054"/>
      <c r="R18" s="453"/>
      <c r="S18" s="1093"/>
      <c r="T18" s="1055"/>
      <c r="U18" s="1055"/>
      <c r="V18" s="1055"/>
      <c r="W18" s="1093"/>
      <c r="X18" s="1055"/>
      <c r="Y18" s="1055"/>
      <c r="Z18" s="1115"/>
    </row>
    <row r="19" spans="9:26" ht="18.75">
      <c r="I19">
        <v>24</v>
      </c>
      <c r="J19" s="480" t="s">
        <v>101</v>
      </c>
      <c r="K19" s="481"/>
      <c r="L19" s="482"/>
      <c r="M19" s="1057">
        <v>100</v>
      </c>
      <c r="N19" s="1158">
        <v>0.65</v>
      </c>
      <c r="O19" s="1096">
        <v>7.4</v>
      </c>
      <c r="P19" s="1159">
        <v>3.47</v>
      </c>
      <c r="Q19" s="1057">
        <v>72.959999999999994</v>
      </c>
      <c r="R19" s="496"/>
      <c r="S19" s="1197">
        <v>0.05</v>
      </c>
      <c r="T19" s="1096">
        <v>5.41</v>
      </c>
      <c r="U19" s="1096"/>
      <c r="V19" s="1159"/>
      <c r="W19" s="1197">
        <v>19.82</v>
      </c>
      <c r="X19" s="1096">
        <v>11.01</v>
      </c>
      <c r="Y19" s="1096">
        <v>11.37</v>
      </c>
      <c r="Z19" s="1198">
        <v>0.57999999999999996</v>
      </c>
    </row>
    <row r="20" spans="9:26" ht="18.75">
      <c r="I20">
        <v>88</v>
      </c>
      <c r="J20" s="480" t="s">
        <v>102</v>
      </c>
      <c r="K20" s="481"/>
      <c r="L20" s="482"/>
      <c r="M20" s="1041">
        <v>250</v>
      </c>
      <c r="N20" s="1042">
        <v>1.8</v>
      </c>
      <c r="O20" s="556">
        <v>4.95</v>
      </c>
      <c r="P20" s="555">
        <v>7.91</v>
      </c>
      <c r="Q20" s="1041">
        <v>135</v>
      </c>
      <c r="R20" s="590"/>
      <c r="S20" s="554">
        <v>0.06</v>
      </c>
      <c r="T20" s="556">
        <v>6.19</v>
      </c>
      <c r="U20" s="10"/>
      <c r="V20" s="555"/>
      <c r="W20" s="554">
        <v>81.25</v>
      </c>
      <c r="X20" s="556">
        <v>63</v>
      </c>
      <c r="Y20" s="556">
        <v>12.13</v>
      </c>
      <c r="Z20" s="610">
        <v>0.23</v>
      </c>
    </row>
    <row r="21" spans="9:26" ht="18.75">
      <c r="I21">
        <v>229</v>
      </c>
      <c r="J21" s="471" t="s">
        <v>103</v>
      </c>
      <c r="K21" s="473"/>
      <c r="L21" s="466"/>
      <c r="M21" s="1045">
        <v>205</v>
      </c>
      <c r="N21" s="1161">
        <v>14.02</v>
      </c>
      <c r="O21" s="1088">
        <v>10.69</v>
      </c>
      <c r="P21" s="1162">
        <v>14.38</v>
      </c>
      <c r="Q21" s="1045">
        <v>200.67</v>
      </c>
      <c r="R21" s="496"/>
      <c r="S21" s="1201">
        <v>4.9000000000000002E-2</v>
      </c>
      <c r="T21" s="1088">
        <v>4.6159999999999997</v>
      </c>
      <c r="U21" s="1088">
        <v>145.5</v>
      </c>
      <c r="V21" s="1162"/>
      <c r="W21" s="1201">
        <v>221.69</v>
      </c>
      <c r="X21" s="1088">
        <v>198.03</v>
      </c>
      <c r="Y21" s="1088">
        <v>10.62</v>
      </c>
      <c r="Z21" s="1202">
        <v>0.39</v>
      </c>
    </row>
    <row r="22" spans="9:26" ht="18.75">
      <c r="I22">
        <v>310</v>
      </c>
      <c r="J22" s="471" t="s">
        <v>104</v>
      </c>
      <c r="K22" s="473"/>
      <c r="L22" s="466"/>
      <c r="M22" s="1041">
        <v>150</v>
      </c>
      <c r="N22" s="1042">
        <v>3.85</v>
      </c>
      <c r="O22" s="556">
        <v>4.3179999999999996</v>
      </c>
      <c r="P22" s="555">
        <v>20.013000000000002</v>
      </c>
      <c r="Q22" s="1041">
        <v>142.35</v>
      </c>
      <c r="R22" s="553"/>
      <c r="S22" s="554">
        <v>0.18099999999999999</v>
      </c>
      <c r="T22" s="555">
        <v>4.05</v>
      </c>
      <c r="U22" s="556">
        <v>99.5</v>
      </c>
      <c r="V22" s="555"/>
      <c r="W22" s="554">
        <v>15.96</v>
      </c>
      <c r="X22" s="556">
        <v>29.72</v>
      </c>
      <c r="Y22" s="556">
        <v>19.32</v>
      </c>
      <c r="Z22" s="610">
        <v>0.84</v>
      </c>
    </row>
    <row r="23" spans="9:26" ht="18.75">
      <c r="I23">
        <v>349</v>
      </c>
      <c r="J23" s="499" t="s">
        <v>105</v>
      </c>
      <c r="K23" s="472"/>
      <c r="L23" s="455"/>
      <c r="M23" s="1041">
        <v>200</v>
      </c>
      <c r="N23" s="1042">
        <v>0.67</v>
      </c>
      <c r="O23" s="556">
        <v>0.09</v>
      </c>
      <c r="P23" s="555">
        <v>32.020000000000003</v>
      </c>
      <c r="Q23" s="1041">
        <v>132.80000000000001</v>
      </c>
      <c r="R23" s="590"/>
      <c r="S23" s="554">
        <v>0.02</v>
      </c>
      <c r="T23" s="556">
        <v>0.73</v>
      </c>
      <c r="U23" s="10"/>
      <c r="V23" s="555"/>
      <c r="W23" s="554">
        <v>32.479999999999997</v>
      </c>
      <c r="X23" s="556">
        <v>23.44</v>
      </c>
      <c r="Y23" s="556">
        <v>17.46</v>
      </c>
      <c r="Z23" s="610">
        <v>0.7</v>
      </c>
    </row>
    <row r="24" spans="9:26" ht="18.75">
      <c r="J24" s="471" t="s">
        <v>26</v>
      </c>
      <c r="K24" s="473"/>
      <c r="L24" s="279"/>
      <c r="M24" s="487">
        <v>40</v>
      </c>
      <c r="N24" s="488">
        <v>2.2400000000000002</v>
      </c>
      <c r="O24" s="489">
        <v>0.44</v>
      </c>
      <c r="P24" s="490">
        <v>19.760000000000002</v>
      </c>
      <c r="Q24" s="487">
        <v>91.96</v>
      </c>
      <c r="R24" s="553"/>
      <c r="S24" s="554">
        <v>0.04</v>
      </c>
      <c r="T24" s="555"/>
      <c r="U24" s="556"/>
      <c r="V24" s="555"/>
      <c r="W24" s="554">
        <v>9.1999999999999993</v>
      </c>
      <c r="X24" s="556">
        <v>42.4</v>
      </c>
      <c r="Y24" s="556">
        <v>10</v>
      </c>
      <c r="Z24" s="610">
        <v>1.24</v>
      </c>
    </row>
    <row r="25" spans="9:26" ht="18.75">
      <c r="J25" s="471" t="s">
        <v>34</v>
      </c>
      <c r="K25" s="473"/>
      <c r="L25" s="279"/>
      <c r="M25" s="487">
        <v>20</v>
      </c>
      <c r="N25" s="488">
        <v>1.58</v>
      </c>
      <c r="O25" s="489">
        <v>0.2</v>
      </c>
      <c r="P25" s="490">
        <v>9.66</v>
      </c>
      <c r="Q25" s="487">
        <v>46.76</v>
      </c>
      <c r="R25" s="553"/>
      <c r="S25" s="557">
        <v>0.02</v>
      </c>
      <c r="T25" s="490"/>
      <c r="U25" s="489"/>
      <c r="V25" s="490"/>
      <c r="W25" s="557">
        <v>4.5999999999999996</v>
      </c>
      <c r="X25" s="489">
        <v>17.399999999999999</v>
      </c>
      <c r="Y25" s="489">
        <v>6.6</v>
      </c>
      <c r="Z25" s="611">
        <v>0.22</v>
      </c>
    </row>
    <row r="26" spans="9:26" ht="18.75">
      <c r="J26" s="471"/>
      <c r="K26" s="473"/>
      <c r="L26" s="466"/>
      <c r="M26" s="1045">
        <f>M19+M20+M21+M22+M23+M24+M25</f>
        <v>965</v>
      </c>
      <c r="N26" s="1161"/>
      <c r="O26" s="1088"/>
      <c r="P26" s="1162"/>
      <c r="Q26" s="1045"/>
      <c r="R26" s="1160"/>
      <c r="S26" s="1197"/>
      <c r="T26" s="1096"/>
      <c r="U26" s="1096"/>
      <c r="V26" s="1159"/>
      <c r="W26" s="1197"/>
      <c r="X26" s="1096"/>
      <c r="Y26" s="1096"/>
      <c r="Z26" s="1198"/>
    </row>
    <row r="27" spans="9:26" ht="18.75">
      <c r="J27" s="471"/>
      <c r="K27" s="491"/>
      <c r="L27" s="466"/>
      <c r="M27" s="1045"/>
      <c r="N27" s="1161"/>
      <c r="O27" s="1088"/>
      <c r="P27" s="1162"/>
      <c r="Q27" s="1045"/>
      <c r="R27" s="496"/>
      <c r="S27" s="1201"/>
      <c r="T27" s="1088"/>
      <c r="U27" s="1088"/>
      <c r="V27" s="1162"/>
      <c r="W27" s="1201"/>
      <c r="X27" s="1088"/>
      <c r="Y27" s="1088"/>
      <c r="Z27" s="1202"/>
    </row>
    <row r="28" spans="9:26" ht="18.75">
      <c r="J28" s="447"/>
      <c r="K28" s="492"/>
      <c r="L28" s="492" t="s">
        <v>27</v>
      </c>
      <c r="M28" s="1063"/>
      <c r="N28" s="494">
        <f>SUM(N19:N27)</f>
        <v>24.810000000000002</v>
      </c>
      <c r="O28" s="494">
        <f>SUM(O19:O27)</f>
        <v>28.087999999999997</v>
      </c>
      <c r="P28" s="494">
        <f>SUM(P19:P27)</f>
        <v>107.21300000000001</v>
      </c>
      <c r="Q28" s="493">
        <f>SUM(Q19:Q27)</f>
        <v>822.5</v>
      </c>
      <c r="R28" s="550">
        <v>0.35</v>
      </c>
      <c r="S28" s="551">
        <f t="shared" ref="S28:Z28" si="1">SUM(S19:S27)</f>
        <v>0.42</v>
      </c>
      <c r="T28" s="494">
        <f t="shared" si="1"/>
        <v>20.996000000000002</v>
      </c>
      <c r="U28" s="494">
        <f t="shared" si="1"/>
        <v>245</v>
      </c>
      <c r="V28" s="494"/>
      <c r="W28" s="551">
        <f t="shared" si="1"/>
        <v>385</v>
      </c>
      <c r="X28" s="494">
        <f t="shared" si="1"/>
        <v>384.99999999999994</v>
      </c>
      <c r="Y28" s="494">
        <f t="shared" si="1"/>
        <v>87.5</v>
      </c>
      <c r="Z28" s="608">
        <f t="shared" si="1"/>
        <v>4.2</v>
      </c>
    </row>
    <row r="29" spans="9:26" ht="18.75">
      <c r="J29" s="495" t="s">
        <v>35</v>
      </c>
      <c r="K29" s="478"/>
      <c r="L29" s="452"/>
      <c r="M29" s="1064"/>
      <c r="N29" s="1097"/>
      <c r="O29" s="1097"/>
      <c r="P29" s="1097"/>
      <c r="Q29" s="1064"/>
      <c r="R29" s="496"/>
      <c r="S29" s="1205"/>
      <c r="T29" s="1097"/>
      <c r="U29" s="1097"/>
      <c r="V29" s="1097"/>
      <c r="W29" s="1251"/>
      <c r="X29" s="1252"/>
      <c r="Y29" s="1252"/>
      <c r="Z29" s="1264"/>
    </row>
    <row r="30" spans="9:26" ht="18.75">
      <c r="I30">
        <v>457</v>
      </c>
      <c r="J30" s="498" t="s">
        <v>36</v>
      </c>
      <c r="K30" s="472"/>
      <c r="L30" s="455"/>
      <c r="M30" s="1061">
        <v>75</v>
      </c>
      <c r="N30" s="1158">
        <v>7.59</v>
      </c>
      <c r="O30" s="1096">
        <v>5.54</v>
      </c>
      <c r="P30" s="1159">
        <v>10.1</v>
      </c>
      <c r="Q30" s="1057">
        <v>160.1</v>
      </c>
      <c r="R30" s="496"/>
      <c r="S30" s="1197">
        <v>0.14000000000000001</v>
      </c>
      <c r="T30" s="1096">
        <v>8.73</v>
      </c>
      <c r="U30" s="1096">
        <v>85</v>
      </c>
      <c r="V30" s="1159"/>
      <c r="W30" s="1197">
        <v>112.4</v>
      </c>
      <c r="X30" s="1096">
        <v>17.8</v>
      </c>
      <c r="Y30" s="1096">
        <v>15.2</v>
      </c>
      <c r="Z30" s="1198">
        <v>9.9000000000000005E-2</v>
      </c>
    </row>
    <row r="31" spans="9:26" ht="18.75">
      <c r="I31">
        <v>389</v>
      </c>
      <c r="J31" s="499" t="s">
        <v>106</v>
      </c>
      <c r="K31" s="472"/>
      <c r="L31" s="455"/>
      <c r="M31" s="1043">
        <v>200</v>
      </c>
      <c r="N31" s="1167">
        <v>0.6</v>
      </c>
      <c r="O31" s="1094">
        <v>0.4</v>
      </c>
      <c r="P31" s="1168">
        <v>36.6</v>
      </c>
      <c r="Q31" s="1043">
        <v>136.4</v>
      </c>
      <c r="R31" s="561"/>
      <c r="S31" s="1199">
        <v>0.04</v>
      </c>
      <c r="T31" s="1094"/>
      <c r="U31" s="1094">
        <v>20</v>
      </c>
      <c r="V31" s="1168"/>
      <c r="W31" s="1199">
        <v>40</v>
      </c>
      <c r="X31" s="1094">
        <v>143.30000000000001</v>
      </c>
      <c r="Y31" s="1094">
        <v>20</v>
      </c>
      <c r="Z31" s="1200">
        <v>1.2110000000000001</v>
      </c>
    </row>
    <row r="32" spans="9:26" ht="18.75">
      <c r="I32">
        <v>376</v>
      </c>
      <c r="J32" s="499" t="s">
        <v>107</v>
      </c>
      <c r="K32" s="472"/>
      <c r="L32" s="459"/>
      <c r="M32" s="1062">
        <v>200</v>
      </c>
      <c r="N32" s="1163">
        <v>0.13</v>
      </c>
      <c r="O32" s="1104">
        <v>7.0000000000000007E-2</v>
      </c>
      <c r="P32" s="1164">
        <v>17.649999999999999</v>
      </c>
      <c r="Q32" s="1062">
        <v>56</v>
      </c>
      <c r="R32" s="1165"/>
      <c r="S32" s="1199"/>
      <c r="T32" s="1094">
        <v>0.27</v>
      </c>
      <c r="U32" s="1094"/>
      <c r="V32" s="1168"/>
      <c r="W32" s="1199">
        <v>12.6</v>
      </c>
      <c r="X32" s="1094">
        <v>3.9</v>
      </c>
      <c r="Y32" s="1094">
        <v>2.2999999999999998</v>
      </c>
      <c r="Z32" s="1200">
        <v>0.49</v>
      </c>
    </row>
    <row r="33" spans="9:26" ht="18.75">
      <c r="J33" s="451"/>
      <c r="K33" s="500"/>
      <c r="L33" s="451" t="s">
        <v>27</v>
      </c>
      <c r="M33" s="501">
        <f>M30+M31+M32</f>
        <v>475</v>
      </c>
      <c r="N33" s="502">
        <f>SUM(N30:N32)</f>
        <v>8.32</v>
      </c>
      <c r="O33" s="502">
        <f>SUM(O30:O32)</f>
        <v>6.0100000000000007</v>
      </c>
      <c r="P33" s="502">
        <f>SUM(P30:P32)</f>
        <v>64.349999999999994</v>
      </c>
      <c r="Q33" s="501">
        <f>SUM(Q30:Q32)</f>
        <v>352.5</v>
      </c>
      <c r="R33" s="564">
        <v>0.15</v>
      </c>
      <c r="S33" s="565">
        <f>SUM(S30:S32)</f>
        <v>0.18000000000000002</v>
      </c>
      <c r="T33" s="566">
        <f>SUM(T30:T32)</f>
        <v>9</v>
      </c>
      <c r="U33" s="566">
        <f>SUM(U30:U32)</f>
        <v>105</v>
      </c>
      <c r="V33" s="567"/>
      <c r="W33" s="565">
        <f>SUM(W30:W32)</f>
        <v>165</v>
      </c>
      <c r="X33" s="566">
        <f>SUM(X30:X32)</f>
        <v>165.00000000000003</v>
      </c>
      <c r="Y33" s="566">
        <f>SUM(Y30:Y32)</f>
        <v>37.5</v>
      </c>
      <c r="Z33" s="614">
        <f>SUM(Z30:Z32)</f>
        <v>1.8</v>
      </c>
    </row>
    <row r="34" spans="9:26" ht="18.75">
      <c r="J34" s="451"/>
      <c r="K34" s="500"/>
      <c r="L34" s="500"/>
      <c r="M34" s="501"/>
      <c r="N34" s="502"/>
      <c r="O34" s="502"/>
      <c r="P34" s="502"/>
      <c r="Q34" s="501"/>
      <c r="R34" s="568"/>
      <c r="S34" s="1107"/>
      <c r="T34" s="598"/>
      <c r="U34" s="598"/>
      <c r="V34" s="1253"/>
      <c r="W34" s="597"/>
      <c r="X34" s="570"/>
      <c r="Y34" s="570"/>
      <c r="Z34" s="615"/>
    </row>
    <row r="35" spans="9:26" ht="18.75">
      <c r="J35" s="503"/>
      <c r="K35" s="504"/>
      <c r="L35" s="505" t="s">
        <v>39</v>
      </c>
      <c r="M35" s="506"/>
      <c r="N35" s="505">
        <f>N17+N28+N33</f>
        <v>57.754000000000005</v>
      </c>
      <c r="O35" s="505">
        <f>O17+O28+O33</f>
        <v>59.257999999999996</v>
      </c>
      <c r="P35" s="1238">
        <f>P17+P28+P33</f>
        <v>251.24699999999999</v>
      </c>
      <c r="Q35" s="1254" t="s">
        <v>40</v>
      </c>
      <c r="R35" s="1247" t="s">
        <v>41</v>
      </c>
      <c r="S35" s="574">
        <f t="shared" ref="S35:Z35" si="2">S17+S28+S33</f>
        <v>0.9</v>
      </c>
      <c r="T35" s="575">
        <f t="shared" si="2"/>
        <v>44.996000000000002</v>
      </c>
      <c r="U35" s="575">
        <f t="shared" si="2"/>
        <v>525</v>
      </c>
      <c r="V35" s="1209"/>
      <c r="W35" s="600">
        <f t="shared" si="2"/>
        <v>825</v>
      </c>
      <c r="X35" s="575">
        <f t="shared" si="2"/>
        <v>825</v>
      </c>
      <c r="Y35" s="575">
        <f t="shared" si="2"/>
        <v>187.5</v>
      </c>
      <c r="Z35" s="616">
        <f t="shared" si="2"/>
        <v>9</v>
      </c>
    </row>
    <row r="36" spans="9:26" ht="18.75">
      <c r="J36" s="508"/>
      <c r="K36" s="509"/>
      <c r="L36" s="509"/>
      <c r="M36" s="1065"/>
      <c r="N36" s="1171"/>
      <c r="O36" s="1171"/>
      <c r="P36" s="1171"/>
      <c r="Q36" s="576">
        <f>Q17+Q28+Q33</f>
        <v>1762.5</v>
      </c>
      <c r="R36" s="577">
        <f>R17+R28+R33</f>
        <v>0.75</v>
      </c>
      <c r="S36" s="578"/>
      <c r="T36" s="1100"/>
      <c r="U36" s="1100"/>
      <c r="V36" s="1210"/>
      <c r="W36" s="1211"/>
      <c r="X36" s="1100"/>
      <c r="Y36" s="1100"/>
      <c r="Z36" s="1212"/>
    </row>
    <row r="37" spans="9:26">
      <c r="J37" s="1120"/>
      <c r="K37" s="1121"/>
      <c r="L37" s="1121"/>
      <c r="M37" s="1239"/>
      <c r="N37" s="1131"/>
      <c r="O37" s="1131"/>
      <c r="P37" s="1131"/>
      <c r="Q37" s="1255"/>
      <c r="R37" s="1255"/>
      <c r="S37" s="1256"/>
      <c r="T37" s="1131"/>
      <c r="U37" s="1131"/>
      <c r="V37" s="1131"/>
      <c r="W37" s="1256"/>
      <c r="X37" s="1131"/>
      <c r="Y37" s="1131"/>
      <c r="Z37" s="1265"/>
    </row>
    <row r="38" spans="9:26" ht="31.5">
      <c r="J38" s="714" t="s">
        <v>0</v>
      </c>
      <c r="K38" s="504"/>
      <c r="L38" s="504"/>
      <c r="M38" s="1024"/>
      <c r="N38" s="1025"/>
      <c r="O38" s="1025"/>
      <c r="P38" s="1025"/>
      <c r="Q38" s="1026"/>
      <c r="R38" s="1026"/>
      <c r="S38" s="1078"/>
      <c r="T38" s="1025"/>
      <c r="U38" s="1025"/>
      <c r="V38" s="1025"/>
      <c r="W38" s="1078"/>
      <c r="X38" s="1025"/>
      <c r="Y38" s="1025"/>
      <c r="Z38" s="1109"/>
    </row>
    <row r="39" spans="9:26" ht="18.75">
      <c r="J39" s="1027" t="str">
        <f>J7</f>
        <v>День       :  6</v>
      </c>
      <c r="K39" s="1028"/>
      <c r="L39" s="1028"/>
      <c r="M39" s="510" t="s">
        <v>2</v>
      </c>
      <c r="N39" s="1240"/>
      <c r="O39" s="511" t="s">
        <v>3</v>
      </c>
      <c r="P39" s="509"/>
      <c r="Q39" s="1257" t="s">
        <v>4</v>
      </c>
      <c r="R39" s="1257"/>
      <c r="S39" s="508"/>
      <c r="T39" s="509" t="s">
        <v>5</v>
      </c>
      <c r="U39" s="509"/>
      <c r="V39" s="509"/>
      <c r="W39" s="1258"/>
      <c r="X39" s="1258" t="s">
        <v>6</v>
      </c>
      <c r="Y39" s="509"/>
      <c r="Z39" s="1266"/>
    </row>
    <row r="40" spans="9:26" ht="18.75">
      <c r="J40" s="495" t="s">
        <v>42</v>
      </c>
      <c r="K40" s="505"/>
      <c r="L40" s="515"/>
      <c r="M40" s="1075" t="s">
        <v>8</v>
      </c>
      <c r="N40" s="1073" t="s">
        <v>9</v>
      </c>
      <c r="O40" s="1071" t="s">
        <v>10</v>
      </c>
      <c r="P40" s="1074" t="s">
        <v>11</v>
      </c>
      <c r="Q40" s="1075" t="s">
        <v>12</v>
      </c>
      <c r="R40" s="1259"/>
      <c r="S40" s="1083" t="s">
        <v>13</v>
      </c>
      <c r="T40" s="1084" t="s">
        <v>14</v>
      </c>
      <c r="U40" s="1247" t="s">
        <v>15</v>
      </c>
      <c r="V40" s="1084"/>
      <c r="W40" s="1083" t="s">
        <v>17</v>
      </c>
      <c r="X40" s="1084" t="s">
        <v>18</v>
      </c>
      <c r="Y40" s="1084" t="s">
        <v>19</v>
      </c>
      <c r="Z40" s="1111" t="s">
        <v>20</v>
      </c>
    </row>
    <row r="41" spans="9:26" ht="18.75">
      <c r="J41" s="447"/>
      <c r="K41" s="447"/>
      <c r="L41" s="448"/>
      <c r="M41" s="1035"/>
      <c r="N41" s="1086"/>
      <c r="O41" s="1086"/>
      <c r="P41" s="1086"/>
      <c r="Q41" s="1157"/>
      <c r="R41" s="1157"/>
      <c r="S41" s="1195"/>
      <c r="T41" s="1086"/>
      <c r="U41" s="1086"/>
      <c r="V41" s="1086"/>
      <c r="W41" s="1195"/>
      <c r="X41" s="1086"/>
      <c r="Y41" s="1086"/>
      <c r="Z41" s="1196"/>
    </row>
    <row r="42" spans="9:26" ht="18.75">
      <c r="J42" s="450" t="s">
        <v>21</v>
      </c>
      <c r="K42" s="451"/>
      <c r="L42" s="452"/>
      <c r="M42" s="1054"/>
      <c r="N42" s="1076"/>
      <c r="O42" s="1076"/>
      <c r="P42" s="1076"/>
      <c r="Q42" s="1077"/>
      <c r="R42" s="1077"/>
      <c r="S42" s="352"/>
      <c r="T42" s="1076"/>
      <c r="U42" s="1076"/>
      <c r="V42" s="1076"/>
      <c r="W42" s="1040"/>
      <c r="X42" s="1039"/>
      <c r="Y42" s="1039"/>
      <c r="Z42" s="1113"/>
    </row>
    <row r="43" spans="9:26" ht="18.75">
      <c r="I43">
        <v>395</v>
      </c>
      <c r="J43" s="480" t="s">
        <v>99</v>
      </c>
      <c r="K43" s="481"/>
      <c r="L43" s="482"/>
      <c r="M43" s="1057">
        <v>190</v>
      </c>
      <c r="N43" s="1158">
        <v>15.11</v>
      </c>
      <c r="O43" s="1096">
        <v>11.06</v>
      </c>
      <c r="P43" s="1159">
        <v>23.315999999999999</v>
      </c>
      <c r="Q43" s="1057">
        <v>234.94</v>
      </c>
      <c r="R43" s="1160"/>
      <c r="S43" s="1197">
        <v>0.15</v>
      </c>
      <c r="T43" s="1096">
        <v>13.7</v>
      </c>
      <c r="U43" s="1096">
        <v>74.17</v>
      </c>
      <c r="V43" s="1159"/>
      <c r="W43" s="1197">
        <v>80.239999999999995</v>
      </c>
      <c r="X43" s="1096">
        <v>44.61</v>
      </c>
      <c r="Y43" s="1096">
        <v>13.07</v>
      </c>
      <c r="Z43" s="1198">
        <v>1.5940000000000001</v>
      </c>
    </row>
    <row r="44" spans="9:26" ht="18.75">
      <c r="I44">
        <v>14</v>
      </c>
      <c r="J44" s="454" t="s">
        <v>24</v>
      </c>
      <c r="K44" s="455"/>
      <c r="L44" s="459"/>
      <c r="M44" s="487">
        <v>10</v>
      </c>
      <c r="N44" s="488">
        <v>6.4000000000000001E-2</v>
      </c>
      <c r="O44" s="489">
        <v>5.8</v>
      </c>
      <c r="P44" s="490">
        <v>0.104</v>
      </c>
      <c r="Q44" s="487">
        <v>52.8</v>
      </c>
      <c r="R44" s="1248"/>
      <c r="S44" s="554">
        <v>0</v>
      </c>
      <c r="T44" s="555">
        <v>0</v>
      </c>
      <c r="U44" s="556">
        <v>84.81</v>
      </c>
      <c r="V44" s="555"/>
      <c r="W44" s="554">
        <v>1.92</v>
      </c>
      <c r="X44" s="556">
        <v>2.4</v>
      </c>
      <c r="Y44" s="556"/>
      <c r="Z44" s="610">
        <v>1.6E-2</v>
      </c>
    </row>
    <row r="45" spans="9:26" ht="18.75">
      <c r="I45">
        <v>386</v>
      </c>
      <c r="J45" s="499" t="s">
        <v>37</v>
      </c>
      <c r="K45" s="472"/>
      <c r="L45" s="455"/>
      <c r="M45" s="1041">
        <v>200</v>
      </c>
      <c r="N45" s="1042">
        <v>5.8</v>
      </c>
      <c r="O45" s="556">
        <v>5</v>
      </c>
      <c r="P45" s="555">
        <v>8</v>
      </c>
      <c r="Q45" s="1044">
        <v>100</v>
      </c>
      <c r="R45" s="553"/>
      <c r="S45" s="554">
        <v>0.08</v>
      </c>
      <c r="T45" s="555">
        <v>1.4</v>
      </c>
      <c r="U45" s="556">
        <v>66.02</v>
      </c>
      <c r="V45" s="555"/>
      <c r="W45" s="554">
        <v>140</v>
      </c>
      <c r="X45" s="556">
        <v>140</v>
      </c>
      <c r="Y45" s="556">
        <v>28</v>
      </c>
      <c r="Z45" s="610">
        <v>0.2</v>
      </c>
    </row>
    <row r="46" spans="9:26" ht="18.75">
      <c r="I46">
        <v>389</v>
      </c>
      <c r="J46" s="499" t="s">
        <v>100</v>
      </c>
      <c r="K46" s="472"/>
      <c r="L46" s="455"/>
      <c r="M46" s="1043">
        <v>200</v>
      </c>
      <c r="N46" s="1167">
        <v>0.41</v>
      </c>
      <c r="O46" s="1094">
        <v>0.48</v>
      </c>
      <c r="P46" s="1168">
        <v>32.130000000000003</v>
      </c>
      <c r="Q46" s="1043">
        <v>136.4</v>
      </c>
      <c r="R46" s="561"/>
      <c r="S46" s="1199">
        <v>0.04</v>
      </c>
      <c r="T46" s="1094">
        <v>2.4</v>
      </c>
      <c r="U46" s="1094">
        <v>0</v>
      </c>
      <c r="V46" s="1168"/>
      <c r="W46" s="1199">
        <v>62.44</v>
      </c>
      <c r="X46" s="1094">
        <v>54.39</v>
      </c>
      <c r="Y46" s="1094">
        <v>7.33</v>
      </c>
      <c r="Z46" s="1200">
        <v>1.81</v>
      </c>
    </row>
    <row r="47" spans="9:26" ht="18.75">
      <c r="J47" s="499" t="s">
        <v>26</v>
      </c>
      <c r="K47" s="472"/>
      <c r="L47" s="459"/>
      <c r="M47" s="487">
        <v>80</v>
      </c>
      <c r="N47" s="488">
        <v>5.2530000000000001</v>
      </c>
      <c r="O47" s="489">
        <v>0.66</v>
      </c>
      <c r="P47" s="490">
        <v>32.200000000000003</v>
      </c>
      <c r="Q47" s="487">
        <v>155.86000000000001</v>
      </c>
      <c r="R47" s="586"/>
      <c r="S47" s="557">
        <v>0.08</v>
      </c>
      <c r="T47" s="489"/>
      <c r="U47" s="489"/>
      <c r="V47" s="490"/>
      <c r="W47" s="557">
        <v>15.4</v>
      </c>
      <c r="X47" s="489">
        <v>58.6</v>
      </c>
      <c r="Y47" s="489">
        <v>26.6</v>
      </c>
      <c r="Z47" s="611">
        <v>0.88</v>
      </c>
    </row>
    <row r="48" spans="9:26" ht="18.75">
      <c r="J48" s="499"/>
      <c r="K48" s="472"/>
      <c r="L48" s="459"/>
      <c r="M48" s="1062"/>
      <c r="N48" s="1163"/>
      <c r="O48" s="1104"/>
      <c r="P48" s="1164"/>
      <c r="Q48" s="1062"/>
      <c r="R48" s="1165"/>
      <c r="S48" s="1217"/>
      <c r="T48" s="1104"/>
      <c r="U48" s="1104"/>
      <c r="V48" s="1164"/>
      <c r="W48" s="1217"/>
      <c r="X48" s="1104"/>
      <c r="Y48" s="1104"/>
      <c r="Z48" s="1218"/>
    </row>
    <row r="49" spans="9:26" ht="18.75">
      <c r="J49" s="471"/>
      <c r="K49" s="473"/>
      <c r="L49" s="466"/>
      <c r="M49" s="1045"/>
      <c r="N49" s="1161"/>
      <c r="O49" s="1088"/>
      <c r="P49" s="1162"/>
      <c r="Q49" s="1045"/>
      <c r="R49" s="1160"/>
      <c r="S49" s="1201"/>
      <c r="T49" s="1088"/>
      <c r="U49" s="1088"/>
      <c r="V49" s="1162"/>
      <c r="W49" s="1249"/>
      <c r="X49" s="1090"/>
      <c r="Y49" s="1090"/>
      <c r="Z49" s="1263"/>
    </row>
    <row r="50" spans="9:26" ht="18.75">
      <c r="J50" s="474"/>
      <c r="K50" s="475"/>
      <c r="L50" s="475" t="s">
        <v>27</v>
      </c>
      <c r="M50" s="1053">
        <f>SUM(M43:M48)</f>
        <v>680</v>
      </c>
      <c r="N50" s="477">
        <f>SUM(N43:N49)</f>
        <v>26.637</v>
      </c>
      <c r="O50" s="477">
        <f>SUM(O43:O49)</f>
        <v>23</v>
      </c>
      <c r="P50" s="477">
        <f>SUM(P43:P49)</f>
        <v>95.75</v>
      </c>
      <c r="Q50" s="1250">
        <f>SUM(Q43:Q49)</f>
        <v>680</v>
      </c>
      <c r="R50" s="550">
        <v>0.25</v>
      </c>
      <c r="S50" s="551">
        <f t="shared" ref="S50:Z50" si="3">SUM(S43:S49)</f>
        <v>0.35</v>
      </c>
      <c r="T50" s="494">
        <f t="shared" si="3"/>
        <v>17.5</v>
      </c>
      <c r="U50" s="494">
        <f t="shared" si="3"/>
        <v>225</v>
      </c>
      <c r="V50" s="494"/>
      <c r="W50" s="551">
        <f t="shared" si="3"/>
        <v>300</v>
      </c>
      <c r="X50" s="494">
        <f t="shared" si="3"/>
        <v>300</v>
      </c>
      <c r="Y50" s="494">
        <f t="shared" si="3"/>
        <v>75</v>
      </c>
      <c r="Z50" s="608">
        <f t="shared" si="3"/>
        <v>4.5</v>
      </c>
    </row>
    <row r="51" spans="9:26" ht="18.75">
      <c r="J51" s="450" t="s">
        <v>28</v>
      </c>
      <c r="K51" s="478"/>
      <c r="L51" s="452"/>
      <c r="M51" s="1054"/>
      <c r="N51" s="1055"/>
      <c r="O51" s="1055"/>
      <c r="P51" s="1055"/>
      <c r="Q51" s="1054"/>
      <c r="R51" s="453"/>
      <c r="S51" s="1093"/>
      <c r="T51" s="1055"/>
      <c r="U51" s="1055"/>
      <c r="V51" s="1055"/>
      <c r="W51" s="1203"/>
      <c r="X51" s="1166"/>
      <c r="Y51" s="1166"/>
      <c r="Z51" s="1204"/>
    </row>
    <row r="52" spans="9:26" ht="18.75">
      <c r="I52">
        <v>24</v>
      </c>
      <c r="J52" s="480" t="s">
        <v>101</v>
      </c>
      <c r="K52" s="481"/>
      <c r="L52" s="482"/>
      <c r="M52" s="1057">
        <v>100</v>
      </c>
      <c r="N52" s="1158">
        <v>0.65</v>
      </c>
      <c r="O52" s="1096">
        <v>7.4</v>
      </c>
      <c r="P52" s="1159">
        <v>3.47</v>
      </c>
      <c r="Q52" s="1057">
        <v>72.959999999999994</v>
      </c>
      <c r="R52" s="496"/>
      <c r="S52" s="1197">
        <v>0.05</v>
      </c>
      <c r="T52" s="1096">
        <v>5.41</v>
      </c>
      <c r="U52" s="1096"/>
      <c r="V52" s="1159"/>
      <c r="W52" s="1197">
        <v>19.82</v>
      </c>
      <c r="X52" s="1096">
        <v>11.01</v>
      </c>
      <c r="Y52" s="1096">
        <v>11.37</v>
      </c>
      <c r="Z52" s="1198">
        <v>0.57999999999999996</v>
      </c>
    </row>
    <row r="53" spans="9:26" ht="18.75">
      <c r="I53">
        <v>88</v>
      </c>
      <c r="J53" s="480" t="s">
        <v>102</v>
      </c>
      <c r="K53" s="481"/>
      <c r="L53" s="482"/>
      <c r="M53" s="1041">
        <v>250</v>
      </c>
      <c r="N53" s="1042">
        <v>1.8</v>
      </c>
      <c r="O53" s="556">
        <v>4.95</v>
      </c>
      <c r="P53" s="555">
        <v>7.91</v>
      </c>
      <c r="Q53" s="1041">
        <v>135</v>
      </c>
      <c r="R53" s="590"/>
      <c r="S53" s="554">
        <v>0.06</v>
      </c>
      <c r="T53" s="556">
        <v>6.19</v>
      </c>
      <c r="U53" s="10"/>
      <c r="V53" s="555"/>
      <c r="W53" s="554">
        <v>81.25</v>
      </c>
      <c r="X53" s="556">
        <v>63</v>
      </c>
      <c r="Y53" s="556">
        <v>12.13</v>
      </c>
      <c r="Z53" s="610">
        <v>0.23</v>
      </c>
    </row>
    <row r="54" spans="9:26" ht="18.75">
      <c r="I54">
        <v>229</v>
      </c>
      <c r="J54" s="471" t="s">
        <v>103</v>
      </c>
      <c r="K54" s="473"/>
      <c r="L54" s="466"/>
      <c r="M54" s="1045">
        <v>220</v>
      </c>
      <c r="N54" s="1161">
        <v>16.29</v>
      </c>
      <c r="O54" s="1088">
        <v>13.8</v>
      </c>
      <c r="P54" s="1162">
        <v>20.5</v>
      </c>
      <c r="Q54" s="1045">
        <v>253.56</v>
      </c>
      <c r="R54" s="496"/>
      <c r="S54" s="1201">
        <v>0.06</v>
      </c>
      <c r="T54" s="1088">
        <v>1.88</v>
      </c>
      <c r="U54" s="1088">
        <v>168.5</v>
      </c>
      <c r="V54" s="1162"/>
      <c r="W54" s="1201">
        <v>241.75</v>
      </c>
      <c r="X54" s="1088">
        <v>200.52</v>
      </c>
      <c r="Y54" s="1088">
        <v>14.83</v>
      </c>
      <c r="Z54" s="1202">
        <v>1</v>
      </c>
    </row>
    <row r="55" spans="9:26" ht="18.75">
      <c r="I55">
        <v>310</v>
      </c>
      <c r="J55" s="471" t="s">
        <v>104</v>
      </c>
      <c r="K55" s="473"/>
      <c r="L55" s="466"/>
      <c r="M55" s="1045">
        <v>200</v>
      </c>
      <c r="N55" s="1161">
        <v>4</v>
      </c>
      <c r="O55" s="1088">
        <v>5</v>
      </c>
      <c r="P55" s="1162">
        <v>26.02</v>
      </c>
      <c r="Q55" s="1045">
        <v>149.6</v>
      </c>
      <c r="R55" s="496"/>
      <c r="S55" s="1201">
        <v>0.2</v>
      </c>
      <c r="T55" s="1088">
        <v>10.29</v>
      </c>
      <c r="U55" s="1088">
        <v>146.5</v>
      </c>
      <c r="V55" s="1162"/>
      <c r="W55" s="1201">
        <v>24</v>
      </c>
      <c r="X55" s="1088">
        <v>32.33</v>
      </c>
      <c r="Y55" s="1088">
        <v>24.31</v>
      </c>
      <c r="Z55" s="1202">
        <v>1.6</v>
      </c>
    </row>
    <row r="56" spans="9:26" ht="18.75">
      <c r="I56">
        <v>349</v>
      </c>
      <c r="J56" s="499" t="s">
        <v>105</v>
      </c>
      <c r="K56" s="472"/>
      <c r="L56" s="455"/>
      <c r="M56" s="1041">
        <v>200</v>
      </c>
      <c r="N56" s="1042">
        <v>0.67</v>
      </c>
      <c r="O56" s="556">
        <v>0.09</v>
      </c>
      <c r="P56" s="555">
        <v>32.020000000000003</v>
      </c>
      <c r="Q56" s="1041">
        <v>132.80000000000001</v>
      </c>
      <c r="R56" s="590"/>
      <c r="S56" s="554">
        <v>0.02</v>
      </c>
      <c r="T56" s="556">
        <v>0.73</v>
      </c>
      <c r="U56" s="10"/>
      <c r="V56" s="555"/>
      <c r="W56" s="554">
        <v>32.479999999999997</v>
      </c>
      <c r="X56" s="556">
        <v>23.44</v>
      </c>
      <c r="Y56" s="556">
        <v>17.46</v>
      </c>
      <c r="Z56" s="610">
        <v>0.7</v>
      </c>
    </row>
    <row r="57" spans="9:26" ht="18.75">
      <c r="J57" s="521" t="s">
        <v>34</v>
      </c>
      <c r="K57" s="522"/>
      <c r="L57" s="459"/>
      <c r="M57" s="1062">
        <v>60</v>
      </c>
      <c r="N57" s="1163">
        <v>3.36</v>
      </c>
      <c r="O57" s="1104">
        <v>0.66</v>
      </c>
      <c r="P57" s="1164">
        <v>29.64</v>
      </c>
      <c r="Q57" s="1062">
        <v>137.94</v>
      </c>
      <c r="R57" s="561"/>
      <c r="S57" s="1199">
        <v>7.0000000000000007E-2</v>
      </c>
      <c r="T57" s="1094"/>
      <c r="U57" s="1094"/>
      <c r="V57" s="1168"/>
      <c r="W57" s="1199">
        <v>13.8</v>
      </c>
      <c r="X57" s="1094">
        <v>63.6</v>
      </c>
      <c r="Y57" s="1094">
        <v>15</v>
      </c>
      <c r="Z57" s="1200">
        <v>1.86</v>
      </c>
    </row>
    <row r="58" spans="9:26" ht="18.75">
      <c r="J58" s="521" t="s">
        <v>26</v>
      </c>
      <c r="K58" s="522"/>
      <c r="L58" s="459"/>
      <c r="M58" s="1062">
        <v>30</v>
      </c>
      <c r="N58" s="1163">
        <v>2.37</v>
      </c>
      <c r="O58" s="1104">
        <v>0.3</v>
      </c>
      <c r="P58" s="1164">
        <v>14.49</v>
      </c>
      <c r="Q58" s="1062">
        <v>70.14</v>
      </c>
      <c r="R58" s="561"/>
      <c r="S58" s="1217">
        <v>0.03</v>
      </c>
      <c r="T58" s="1104"/>
      <c r="U58" s="1104"/>
      <c r="V58" s="1164"/>
      <c r="W58" s="1217">
        <v>6.9</v>
      </c>
      <c r="X58" s="1104">
        <v>26.1</v>
      </c>
      <c r="Y58" s="1104">
        <v>9.9</v>
      </c>
      <c r="Z58" s="1218">
        <v>0.33</v>
      </c>
    </row>
    <row r="59" spans="9:26" ht="18.75">
      <c r="J59" s="471"/>
      <c r="K59" s="473"/>
      <c r="L59" s="466"/>
      <c r="M59" s="1045"/>
      <c r="N59" s="1161"/>
      <c r="O59" s="1088"/>
      <c r="P59" s="1162"/>
      <c r="Q59" s="1045"/>
      <c r="R59" s="1160"/>
      <c r="S59" s="1197"/>
      <c r="T59" s="1096"/>
      <c r="U59" s="1096"/>
      <c r="V59" s="1159"/>
      <c r="W59" s="1249"/>
      <c r="X59" s="1090"/>
      <c r="Y59" s="1090"/>
      <c r="Z59" s="1263"/>
    </row>
    <row r="60" spans="9:26" ht="18.75">
      <c r="J60" s="523"/>
      <c r="K60" s="524"/>
      <c r="L60" s="475" t="s">
        <v>27</v>
      </c>
      <c r="M60" s="1063">
        <f>SUM(M52:M58)</f>
        <v>1060</v>
      </c>
      <c r="N60" s="494">
        <f>SUM(N52:N59)</f>
        <v>29.14</v>
      </c>
      <c r="O60" s="494">
        <f>SUM(O52:O59)</f>
        <v>32.200000000000003</v>
      </c>
      <c r="P60" s="494">
        <f>SUM(P52:P59)</f>
        <v>134.05000000000001</v>
      </c>
      <c r="Q60" s="493">
        <f>SUM(Q52:Q59)</f>
        <v>952.00000000000011</v>
      </c>
      <c r="R60" s="591">
        <v>0.35</v>
      </c>
      <c r="S60" s="551">
        <f t="shared" ref="S60:Z60" si="4">SUM(S52:S59)</f>
        <v>0.49</v>
      </c>
      <c r="T60" s="494">
        <f t="shared" si="4"/>
        <v>24.5</v>
      </c>
      <c r="U60" s="494">
        <f t="shared" si="4"/>
        <v>315</v>
      </c>
      <c r="V60" s="494"/>
      <c r="W60" s="551">
        <f t="shared" si="4"/>
        <v>420</v>
      </c>
      <c r="X60" s="494">
        <f t="shared" si="4"/>
        <v>420.00000000000006</v>
      </c>
      <c r="Y60" s="494">
        <f t="shared" si="4"/>
        <v>105</v>
      </c>
      <c r="Z60" s="608">
        <f t="shared" si="4"/>
        <v>6.3000000000000007</v>
      </c>
    </row>
    <row r="61" spans="9:26" ht="18.75">
      <c r="J61" s="478"/>
      <c r="K61" s="452"/>
      <c r="L61" s="452"/>
      <c r="M61" s="1054"/>
      <c r="N61" s="479"/>
      <c r="O61" s="479"/>
      <c r="P61" s="479"/>
      <c r="Q61" s="453"/>
      <c r="R61" s="592"/>
      <c r="S61" s="552"/>
      <c r="T61" s="479"/>
      <c r="U61" s="479"/>
      <c r="V61" s="479"/>
      <c r="W61" s="568"/>
      <c r="X61" s="502"/>
      <c r="Y61" s="502"/>
      <c r="Z61" s="623"/>
    </row>
    <row r="62" spans="9:26" ht="18.75">
      <c r="J62" s="495" t="s">
        <v>35</v>
      </c>
      <c r="K62" s="478"/>
      <c r="L62" s="452"/>
      <c r="M62" s="1064"/>
      <c r="N62" s="1097"/>
      <c r="O62" s="1097"/>
      <c r="P62" s="1097"/>
      <c r="Q62" s="1064"/>
      <c r="R62" s="496"/>
      <c r="S62" s="1205"/>
      <c r="T62" s="1097"/>
      <c r="U62" s="1097"/>
      <c r="V62" s="1097"/>
      <c r="W62" s="1205"/>
      <c r="X62" s="1097"/>
      <c r="Y62" s="1097"/>
      <c r="Z62" s="1206"/>
    </row>
    <row r="63" spans="9:26" ht="18.75">
      <c r="I63">
        <v>457</v>
      </c>
      <c r="J63" s="498" t="s">
        <v>36</v>
      </c>
      <c r="K63" s="472"/>
      <c r="L63" s="455"/>
      <c r="M63" s="1043">
        <v>100</v>
      </c>
      <c r="N63" s="1167">
        <v>10.993</v>
      </c>
      <c r="O63" s="1094">
        <v>13.33</v>
      </c>
      <c r="P63" s="1168">
        <v>11.2</v>
      </c>
      <c r="Q63" s="1043">
        <v>215.6</v>
      </c>
      <c r="R63" s="561"/>
      <c r="S63" s="1199">
        <v>0.17</v>
      </c>
      <c r="T63" s="1094">
        <v>10.23</v>
      </c>
      <c r="U63" s="1094">
        <v>115</v>
      </c>
      <c r="V63" s="1168"/>
      <c r="W63" s="1199">
        <v>127.4</v>
      </c>
      <c r="X63" s="1094">
        <v>32.799999999999997</v>
      </c>
      <c r="Y63" s="1094">
        <v>22.7</v>
      </c>
      <c r="Z63" s="1200">
        <v>0.999</v>
      </c>
    </row>
    <row r="64" spans="9:26" ht="18.75">
      <c r="I64">
        <v>389</v>
      </c>
      <c r="J64" s="499" t="s">
        <v>106</v>
      </c>
      <c r="K64" s="472"/>
      <c r="L64" s="455"/>
      <c r="M64" s="1043">
        <v>200</v>
      </c>
      <c r="N64" s="1167">
        <v>0.6</v>
      </c>
      <c r="O64" s="1094">
        <v>0.4</v>
      </c>
      <c r="P64" s="1168">
        <v>32.6</v>
      </c>
      <c r="Q64" s="1043">
        <v>136.4</v>
      </c>
      <c r="R64" s="561"/>
      <c r="S64" s="1199">
        <v>0.04</v>
      </c>
      <c r="T64" s="1094"/>
      <c r="U64" s="1094">
        <v>20</v>
      </c>
      <c r="V64" s="1168"/>
      <c r="W64" s="1199">
        <v>40</v>
      </c>
      <c r="X64" s="1094">
        <v>143.30000000000001</v>
      </c>
      <c r="Y64" s="1094">
        <v>20</v>
      </c>
      <c r="Z64" s="1200">
        <v>1.2110000000000001</v>
      </c>
    </row>
    <row r="65" spans="9:27" ht="18.75">
      <c r="I65">
        <v>376</v>
      </c>
      <c r="J65" s="499" t="s">
        <v>107</v>
      </c>
      <c r="K65" s="472"/>
      <c r="L65" s="459"/>
      <c r="M65" s="1062">
        <v>200</v>
      </c>
      <c r="N65" s="1163">
        <v>0.13</v>
      </c>
      <c r="O65" s="1104">
        <v>7.0000000000000007E-2</v>
      </c>
      <c r="P65" s="1164">
        <v>13.65</v>
      </c>
      <c r="Q65" s="1062">
        <v>56</v>
      </c>
      <c r="R65" s="1165"/>
      <c r="S65" s="1199"/>
      <c r="T65" s="1094">
        <v>0.27</v>
      </c>
      <c r="U65" s="1094"/>
      <c r="V65" s="1168"/>
      <c r="W65" s="1199">
        <v>12.6</v>
      </c>
      <c r="X65" s="1094">
        <v>3.9</v>
      </c>
      <c r="Y65" s="1094">
        <v>2.2999999999999998</v>
      </c>
      <c r="Z65" s="1200">
        <v>0.49</v>
      </c>
    </row>
    <row r="66" spans="9:27" ht="18.75">
      <c r="J66" s="451"/>
      <c r="K66" s="500"/>
      <c r="L66" s="451" t="s">
        <v>27</v>
      </c>
      <c r="M66" s="501">
        <f>SUM(M63:M65)</f>
        <v>500</v>
      </c>
      <c r="N66" s="502">
        <f>SUM(N63:N65)</f>
        <v>11.723000000000001</v>
      </c>
      <c r="O66" s="502">
        <f>SUM(O63:O65)</f>
        <v>13.8</v>
      </c>
      <c r="P66" s="502">
        <f>SUM(P63:P65)</f>
        <v>57.449999999999996</v>
      </c>
      <c r="Q66" s="501">
        <f>SUM(Q63:Q65)</f>
        <v>408</v>
      </c>
      <c r="R66" s="564">
        <v>0.15</v>
      </c>
      <c r="S66" s="565">
        <f t="shared" ref="S66:Z66" si="5">SUM(S63:S65)</f>
        <v>0.21000000000000002</v>
      </c>
      <c r="T66" s="566">
        <f t="shared" si="5"/>
        <v>10.5</v>
      </c>
      <c r="U66" s="566">
        <f t="shared" si="5"/>
        <v>135</v>
      </c>
      <c r="V66" s="567"/>
      <c r="W66" s="1107">
        <f t="shared" si="5"/>
        <v>180</v>
      </c>
      <c r="X66" s="1108">
        <f t="shared" si="5"/>
        <v>180.00000000000003</v>
      </c>
      <c r="Y66" s="1108">
        <f t="shared" si="5"/>
        <v>45</v>
      </c>
      <c r="Z66" s="1253">
        <f t="shared" si="5"/>
        <v>2.7</v>
      </c>
    </row>
    <row r="67" spans="9:27" ht="18.75">
      <c r="J67" s="451"/>
      <c r="K67" s="500"/>
      <c r="L67" s="500"/>
      <c r="M67" s="501"/>
      <c r="N67" s="502"/>
      <c r="O67" s="502"/>
      <c r="P67" s="502"/>
      <c r="Q67" s="501"/>
      <c r="R67" s="568"/>
      <c r="S67" s="569"/>
      <c r="T67" s="566"/>
      <c r="U67" s="566"/>
      <c r="V67" s="567"/>
      <c r="W67" s="1107"/>
      <c r="X67" s="1108"/>
      <c r="Y67" s="1108"/>
      <c r="Z67" s="1253"/>
    </row>
    <row r="68" spans="9:27" ht="18.75">
      <c r="J68" s="518"/>
      <c r="K68" s="515"/>
      <c r="L68" s="515" t="s">
        <v>39</v>
      </c>
      <c r="M68" s="506"/>
      <c r="N68" s="505">
        <f>N50+N60+N66</f>
        <v>67.5</v>
      </c>
      <c r="O68" s="505">
        <f>O50+O60+O66</f>
        <v>69</v>
      </c>
      <c r="P68" s="1238">
        <f>P50+P60+P66</f>
        <v>287.25</v>
      </c>
      <c r="Q68" s="572" t="s">
        <v>40</v>
      </c>
      <c r="R68" s="599" t="s">
        <v>41</v>
      </c>
      <c r="S68" s="600">
        <f t="shared" ref="S68:Z68" si="6">S50+S60+S66</f>
        <v>1.05</v>
      </c>
      <c r="T68" s="575">
        <f t="shared" si="6"/>
        <v>52.5</v>
      </c>
      <c r="U68" s="575">
        <f t="shared" si="6"/>
        <v>675</v>
      </c>
      <c r="V68" s="575"/>
      <c r="W68" s="575">
        <f t="shared" si="6"/>
        <v>900</v>
      </c>
      <c r="X68" s="575">
        <f t="shared" si="6"/>
        <v>900</v>
      </c>
      <c r="Y68" s="575">
        <f t="shared" si="6"/>
        <v>225</v>
      </c>
      <c r="Z68" s="616">
        <f t="shared" si="6"/>
        <v>13.5</v>
      </c>
    </row>
    <row r="69" spans="9:27" ht="18.75">
      <c r="J69" s="508"/>
      <c r="K69" s="509"/>
      <c r="L69" s="509"/>
      <c r="M69" s="1065"/>
      <c r="N69" s="1171"/>
      <c r="O69" s="1171"/>
      <c r="P69" s="1171"/>
      <c r="Q69" s="632">
        <f>Q50+Q60+Q66</f>
        <v>2040</v>
      </c>
      <c r="R69" s="633">
        <f>R50+R60+R66</f>
        <v>0.75</v>
      </c>
      <c r="S69" s="1269"/>
      <c r="T69" s="1270"/>
      <c r="U69" s="1270"/>
      <c r="V69" s="1270"/>
      <c r="W69" s="1270"/>
      <c r="X69" s="1270"/>
      <c r="Y69" s="1270"/>
      <c r="Z69" s="1271"/>
      <c r="AA69" s="1"/>
    </row>
    <row r="70" spans="9:27">
      <c r="J70" s="1267"/>
      <c r="K70" s="1268"/>
      <c r="L70" s="1268"/>
      <c r="M70" s="1268"/>
      <c r="N70" s="1268"/>
      <c r="O70" s="1268"/>
      <c r="P70" s="1268"/>
      <c r="Q70" s="1268"/>
      <c r="R70" s="1268"/>
      <c r="S70" s="1268"/>
      <c r="T70" s="1268"/>
      <c r="U70" s="1268"/>
      <c r="V70" s="1268"/>
      <c r="W70" s="1268"/>
      <c r="X70" s="1268"/>
      <c r="Y70" s="1268"/>
      <c r="Z70" s="1272"/>
    </row>
    <row r="71" spans="9:27">
      <c r="J71" s="1125"/>
      <c r="K71" s="1126"/>
      <c r="L71" s="1126"/>
      <c r="M71" s="1126"/>
      <c r="N71" s="1126"/>
      <c r="O71" s="1126"/>
      <c r="P71" s="1126"/>
      <c r="Q71" s="1126"/>
      <c r="R71" s="1126"/>
      <c r="S71" s="1126"/>
      <c r="T71" s="1126"/>
      <c r="U71" s="1126"/>
      <c r="V71" s="1126"/>
      <c r="W71" s="1126"/>
      <c r="X71" s="1126"/>
      <c r="Y71" s="1126"/>
      <c r="Z71" s="1273"/>
    </row>
  </sheetData>
  <sortState ref="V96:W105">
    <sortCondition ref="V96"/>
  </sortState>
  <pageMargins left="0.7" right="0.7" top="0.75" bottom="0.75" header="0.3" footer="0.3"/>
  <pageSetup paperSize="9" scale="15" orientation="portrait" verticalDpi="3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B4:AD72"/>
  <sheetViews>
    <sheetView topLeftCell="F34" zoomScale="75" zoomScaleNormal="75" workbookViewId="0">
      <selection activeCell="N71" sqref="N71"/>
    </sheetView>
  </sheetViews>
  <sheetFormatPr defaultColWidth="9" defaultRowHeight="15"/>
  <cols>
    <col min="1" max="1" width="9.140625"/>
    <col min="2" max="2" width="48.7109375" customWidth="1"/>
    <col min="3" max="3" width="16.7109375" customWidth="1"/>
    <col min="4" max="4" width="8.85546875" customWidth="1"/>
    <col min="5" max="5" width="16.85546875" customWidth="1"/>
    <col min="6" max="6" width="29.28515625" customWidth="1"/>
    <col min="8" max="8" width="22.28515625" style="1134" customWidth="1"/>
    <col min="9" max="9" width="12.5703125" style="1134" customWidth="1"/>
    <col min="10" max="10" width="19.42578125" style="1134" customWidth="1"/>
    <col min="11" max="11" width="13.85546875" style="1134" customWidth="1"/>
    <col min="12" max="12" width="12.5703125" style="1134" customWidth="1"/>
    <col min="13" max="14" width="10.7109375" style="1134" customWidth="1"/>
    <col min="15" max="15" width="12.85546875" style="1134" customWidth="1"/>
    <col min="16" max="16" width="14.42578125" style="1134" customWidth="1"/>
    <col min="17" max="17" width="14.28515625" style="1134" customWidth="1"/>
    <col min="18" max="18" width="10.7109375" style="1134" customWidth="1"/>
    <col min="19" max="19" width="23.140625" style="1134" customWidth="1"/>
    <col min="20" max="20" width="10" style="1134" hidden="1" customWidth="1"/>
    <col min="21" max="21" width="12.28515625" style="1134" customWidth="1"/>
    <col min="22" max="22" width="14.28515625" style="1134" customWidth="1"/>
    <col min="23" max="23" width="10.7109375" style="1134" customWidth="1"/>
    <col min="24" max="24" width="13.140625" style="1134" customWidth="1"/>
    <col min="25" max="27" width="9" style="1134" customWidth="1"/>
    <col min="28" max="28" width="10.42578125" style="1134" customWidth="1"/>
    <col min="29" max="29" width="9.140625" style="122" customWidth="1"/>
    <col min="30" max="30" width="9.28515625" style="122" customWidth="1"/>
    <col min="31" max="31" width="11.42578125" customWidth="1"/>
    <col min="32" max="32" width="13.140625" customWidth="1"/>
    <col min="33" max="33" width="2.85546875" customWidth="1"/>
  </cols>
  <sheetData>
    <row r="4" spans="2:30" s="1023" customFormat="1" ht="31.5">
      <c r="G4" s="1135"/>
      <c r="H4" s="714" t="s">
        <v>108</v>
      </c>
      <c r="I4" s="504"/>
      <c r="J4" s="504"/>
      <c r="K4" s="1024"/>
      <c r="L4" s="1025"/>
      <c r="M4" s="1025"/>
      <c r="N4" s="1025"/>
      <c r="O4" s="1026"/>
      <c r="P4" s="1026"/>
      <c r="Q4" s="1078"/>
      <c r="R4" s="1025"/>
      <c r="S4" s="1025"/>
      <c r="T4" s="1025"/>
      <c r="U4" s="1078"/>
      <c r="V4" s="1025"/>
      <c r="W4" s="1025"/>
      <c r="X4" s="1109"/>
      <c r="Y4" s="1219"/>
      <c r="Z4" s="1219"/>
      <c r="AA4" s="1219"/>
      <c r="AB4" s="1219"/>
      <c r="AC4" s="1220"/>
      <c r="AD4" s="1220"/>
    </row>
    <row r="5" spans="2:30" s="1023" customFormat="1" ht="21">
      <c r="G5" s="1135"/>
      <c r="H5" s="435" t="s">
        <v>109</v>
      </c>
      <c r="I5" s="436"/>
      <c r="J5" s="436"/>
      <c r="K5" s="437" t="s">
        <v>2</v>
      </c>
      <c r="L5" s="438"/>
      <c r="M5" s="439" t="s">
        <v>3</v>
      </c>
      <c r="N5" s="440"/>
      <c r="O5" s="537" t="s">
        <v>4</v>
      </c>
      <c r="P5" s="537"/>
      <c r="Q5" s="1192"/>
      <c r="R5" s="440" t="s">
        <v>5</v>
      </c>
      <c r="S5" s="440"/>
      <c r="T5" s="440"/>
      <c r="U5" s="538" t="s">
        <v>6</v>
      </c>
      <c r="V5" s="440"/>
      <c r="W5" s="440"/>
      <c r="X5" s="602"/>
      <c r="Y5" s="1221"/>
      <c r="Z5" s="1221"/>
      <c r="AA5" s="1221"/>
      <c r="AB5" s="1221"/>
      <c r="AC5" s="1222"/>
      <c r="AD5" s="1222"/>
    </row>
    <row r="6" spans="2:30" s="1023" customFormat="1" ht="21">
      <c r="G6" s="1135"/>
      <c r="H6" s="495" t="s">
        <v>7</v>
      </c>
      <c r="I6" s="505"/>
      <c r="J6" s="515"/>
      <c r="K6" s="444" t="s">
        <v>8</v>
      </c>
      <c r="L6" s="445" t="s">
        <v>9</v>
      </c>
      <c r="M6" s="441" t="s">
        <v>10</v>
      </c>
      <c r="N6" s="446" t="s">
        <v>11</v>
      </c>
      <c r="O6" s="444" t="s">
        <v>12</v>
      </c>
      <c r="P6" s="539"/>
      <c r="Q6" s="540" t="s">
        <v>13</v>
      </c>
      <c r="R6" s="541" t="s">
        <v>14</v>
      </c>
      <c r="S6" s="931" t="s">
        <v>15</v>
      </c>
      <c r="T6" s="541"/>
      <c r="U6" s="1193" t="s">
        <v>17</v>
      </c>
      <c r="V6" s="439" t="s">
        <v>18</v>
      </c>
      <c r="W6" s="439" t="s">
        <v>19</v>
      </c>
      <c r="X6" s="1194" t="s">
        <v>20</v>
      </c>
      <c r="Y6" s="1221"/>
      <c r="Z6" s="1221"/>
      <c r="AA6" s="1221"/>
      <c r="AB6" s="1221"/>
      <c r="AC6" s="1222"/>
      <c r="AD6" s="1222"/>
    </row>
    <row r="7" spans="2:30" s="1023" customFormat="1" ht="22.5" customHeight="1">
      <c r="B7" s="1136"/>
      <c r="C7" s="1137"/>
      <c r="D7" s="1138"/>
      <c r="E7" s="1138"/>
      <c r="F7" s="1139"/>
      <c r="G7" s="1135"/>
      <c r="H7" s="447"/>
      <c r="I7" s="447"/>
      <c r="J7" s="448"/>
      <c r="K7" s="1035"/>
      <c r="L7" s="1086"/>
      <c r="M7" s="1086"/>
      <c r="N7" s="1086"/>
      <c r="O7" s="1157"/>
      <c r="P7" s="1157"/>
      <c r="Q7" s="1195"/>
      <c r="R7" s="1086"/>
      <c r="S7" s="1086"/>
      <c r="T7" s="1086"/>
      <c r="U7" s="1195"/>
      <c r="V7" s="1086"/>
      <c r="W7" s="1086"/>
      <c r="X7" s="1196"/>
      <c r="Y7" s="1221"/>
      <c r="Z7" s="1221"/>
      <c r="AA7" s="1221"/>
      <c r="AB7" s="1221"/>
      <c r="AC7" s="1222"/>
      <c r="AD7" s="1222"/>
    </row>
    <row r="8" spans="2:30" ht="26.25">
      <c r="B8" s="1138"/>
      <c r="C8" s="1137"/>
      <c r="D8" s="1140"/>
      <c r="E8" s="1138"/>
      <c r="F8" s="1139"/>
      <c r="G8" s="1"/>
      <c r="H8" s="495" t="s">
        <v>21</v>
      </c>
      <c r="I8" s="451"/>
      <c r="J8" s="500"/>
      <c r="K8" s="1038"/>
      <c r="L8" s="1039"/>
      <c r="M8" s="1039"/>
      <c r="N8" s="1039"/>
      <c r="O8" s="1087"/>
      <c r="P8" s="1087"/>
      <c r="Q8" s="1040"/>
      <c r="R8" s="1039"/>
      <c r="S8" s="1039"/>
      <c r="T8" s="1039"/>
      <c r="U8" s="1040"/>
      <c r="V8" s="1039"/>
      <c r="W8" s="1039"/>
      <c r="X8" s="1113"/>
      <c r="Y8" s="1223"/>
      <c r="Z8" s="1223"/>
      <c r="AA8" s="1223"/>
      <c r="AB8" s="1223"/>
      <c r="AC8" s="1223"/>
      <c r="AD8" s="1223"/>
    </row>
    <row r="9" spans="2:30" ht="25.5">
      <c r="B9" s="1136"/>
      <c r="C9" s="1141"/>
      <c r="D9" s="1141"/>
      <c r="E9" s="1141"/>
      <c r="F9" s="1141"/>
      <c r="G9" s="1">
        <v>264</v>
      </c>
      <c r="H9" s="480" t="s">
        <v>110</v>
      </c>
      <c r="I9" s="481"/>
      <c r="J9" s="482"/>
      <c r="K9" s="1057">
        <v>220</v>
      </c>
      <c r="L9" s="1158">
        <v>9.1</v>
      </c>
      <c r="M9" s="1096">
        <v>2.14</v>
      </c>
      <c r="N9" s="1159">
        <v>44.85</v>
      </c>
      <c r="O9" s="1057">
        <v>178.02</v>
      </c>
      <c r="P9" s="1160"/>
      <c r="Q9" s="1197">
        <v>0.21</v>
      </c>
      <c r="R9" s="1096">
        <v>13.41</v>
      </c>
      <c r="S9" s="1096">
        <v>83.01</v>
      </c>
      <c r="T9" s="1159"/>
      <c r="U9" s="1197">
        <v>31.05</v>
      </c>
      <c r="V9" s="1096">
        <v>16.059999999999999</v>
      </c>
      <c r="W9" s="1096">
        <v>9.67</v>
      </c>
      <c r="X9" s="1198">
        <v>0.61750000000000005</v>
      </c>
      <c r="Y9" s="1223"/>
      <c r="Z9" s="1223"/>
      <c r="AA9" s="1223"/>
      <c r="AB9" s="1223"/>
      <c r="AC9" s="1224"/>
      <c r="AD9" s="1224"/>
    </row>
    <row r="10" spans="2:30" ht="26.25">
      <c r="B10" s="1138"/>
      <c r="C10" s="1141"/>
      <c r="D10" s="1141"/>
      <c r="E10" s="1141"/>
      <c r="F10" s="1141"/>
      <c r="G10" s="1">
        <v>14</v>
      </c>
      <c r="H10" s="454" t="s">
        <v>24</v>
      </c>
      <c r="I10" s="455"/>
      <c r="J10" s="459"/>
      <c r="K10" s="1045">
        <v>10</v>
      </c>
      <c r="L10" s="1161">
        <v>0.1</v>
      </c>
      <c r="M10" s="1088">
        <v>7.2</v>
      </c>
      <c r="N10" s="1162">
        <v>0.13</v>
      </c>
      <c r="O10" s="1045">
        <v>65.72</v>
      </c>
      <c r="P10" s="1160"/>
      <c r="Q10" s="1197"/>
      <c r="R10" s="1096"/>
      <c r="S10" s="1096">
        <v>40</v>
      </c>
      <c r="T10" s="1159"/>
      <c r="U10" s="1197">
        <v>2.4</v>
      </c>
      <c r="V10" s="1096">
        <v>3</v>
      </c>
      <c r="W10" s="1096"/>
      <c r="X10" s="1198"/>
      <c r="Y10" s="1223"/>
      <c r="Z10" s="1223"/>
      <c r="AA10" s="1223"/>
      <c r="AB10" s="1223"/>
      <c r="AC10" s="1224"/>
      <c r="AD10" s="1224"/>
    </row>
    <row r="11" spans="2:30" ht="25.5">
      <c r="B11" s="1141"/>
      <c r="C11" s="1137"/>
      <c r="D11" s="1137"/>
      <c r="E11" s="1137"/>
      <c r="F11" s="1137"/>
      <c r="G11" s="1">
        <v>15</v>
      </c>
      <c r="H11" s="464" t="s">
        <v>44</v>
      </c>
      <c r="I11" s="465"/>
      <c r="J11" s="466"/>
      <c r="K11" s="279">
        <v>20</v>
      </c>
      <c r="L11" s="1161">
        <v>4.6399999999999997</v>
      </c>
      <c r="M11" s="1088">
        <v>5.9</v>
      </c>
      <c r="N11" s="1162"/>
      <c r="O11" s="1045">
        <v>71.66</v>
      </c>
      <c r="P11" s="1160"/>
      <c r="Q11" s="1197">
        <v>0.01</v>
      </c>
      <c r="R11" s="1096">
        <v>0.14000000000000001</v>
      </c>
      <c r="S11" s="1096">
        <v>52</v>
      </c>
      <c r="T11" s="1159"/>
      <c r="U11" s="1197">
        <v>176</v>
      </c>
      <c r="V11" s="1096">
        <v>100</v>
      </c>
      <c r="W11" s="1096">
        <v>7</v>
      </c>
      <c r="X11" s="1198">
        <v>0.2</v>
      </c>
      <c r="Y11" s="1223"/>
      <c r="Z11" s="1223"/>
      <c r="AA11" s="1223"/>
      <c r="AB11" s="1223"/>
      <c r="AC11" s="1224"/>
      <c r="AD11" s="1224"/>
    </row>
    <row r="12" spans="2:30" ht="25.5">
      <c r="B12" s="1141"/>
      <c r="C12" s="1137"/>
      <c r="D12" s="1137"/>
      <c r="E12" s="1137"/>
      <c r="F12" s="1137"/>
      <c r="G12" s="1">
        <v>384</v>
      </c>
      <c r="H12" s="454" t="s">
        <v>72</v>
      </c>
      <c r="I12" s="455"/>
      <c r="J12" s="459"/>
      <c r="K12" s="1062">
        <v>200</v>
      </c>
      <c r="L12" s="1163">
        <v>3.6</v>
      </c>
      <c r="M12" s="1104">
        <v>2.67</v>
      </c>
      <c r="N12" s="1164">
        <v>29.2</v>
      </c>
      <c r="O12" s="1062">
        <v>155.19999999999999</v>
      </c>
      <c r="P12" s="1165"/>
      <c r="Q12" s="1199">
        <v>0.03</v>
      </c>
      <c r="R12" s="1094">
        <v>1.45</v>
      </c>
      <c r="S12" s="1094"/>
      <c r="T12" s="1168"/>
      <c r="U12" s="1199">
        <v>54.05</v>
      </c>
      <c r="V12" s="1094">
        <v>112.44</v>
      </c>
      <c r="W12" s="1094">
        <v>29.33</v>
      </c>
      <c r="X12" s="1200">
        <v>1.6325000000000001</v>
      </c>
      <c r="Y12" s="1223"/>
      <c r="Z12" s="1223"/>
      <c r="AA12" s="1223"/>
      <c r="AB12" s="1223"/>
      <c r="AC12" s="1224"/>
      <c r="AD12" s="1224"/>
    </row>
    <row r="13" spans="2:30" ht="25.5">
      <c r="B13" s="1141"/>
      <c r="C13" s="1137"/>
      <c r="D13" s="1137"/>
      <c r="E13" s="1137"/>
      <c r="F13" s="1137"/>
      <c r="G13" s="1"/>
      <c r="H13" s="464" t="s">
        <v>26</v>
      </c>
      <c r="I13" s="465"/>
      <c r="J13" s="465"/>
      <c r="K13" s="279">
        <v>50</v>
      </c>
      <c r="L13" s="280">
        <v>3.94</v>
      </c>
      <c r="M13" s="281">
        <v>0.5</v>
      </c>
      <c r="N13" s="282">
        <v>24.15</v>
      </c>
      <c r="O13" s="279">
        <v>116.9</v>
      </c>
      <c r="P13" s="352"/>
      <c r="Q13" s="353">
        <v>0.05</v>
      </c>
      <c r="R13" s="282"/>
      <c r="S13" s="281"/>
      <c r="T13" s="282"/>
      <c r="U13" s="353">
        <v>11.5</v>
      </c>
      <c r="V13" s="281">
        <v>43.5</v>
      </c>
      <c r="W13" s="281">
        <v>16.5</v>
      </c>
      <c r="X13" s="411">
        <v>0.55000000000000004</v>
      </c>
      <c r="Y13" s="1223"/>
      <c r="Z13" s="1223"/>
      <c r="AA13" s="1223"/>
      <c r="AB13" s="1223"/>
      <c r="AC13" s="1224"/>
      <c r="AD13" s="1224"/>
    </row>
    <row r="14" spans="2:30" ht="25.5">
      <c r="B14" s="1141"/>
      <c r="C14" s="1137"/>
      <c r="D14" s="1137"/>
      <c r="E14" s="1137"/>
      <c r="F14" s="1137"/>
      <c r="G14" s="1"/>
      <c r="H14" s="471"/>
      <c r="I14" s="473"/>
      <c r="J14" s="466"/>
      <c r="K14" s="1045">
        <f>SUM(K9:K13)</f>
        <v>500</v>
      </c>
      <c r="L14" s="1161"/>
      <c r="M14" s="1088"/>
      <c r="N14" s="1162"/>
      <c r="O14" s="1045"/>
      <c r="P14" s="1160"/>
      <c r="Q14" s="1201"/>
      <c r="R14" s="1088"/>
      <c r="S14" s="1088"/>
      <c r="T14" s="1162"/>
      <c r="U14" s="1201"/>
      <c r="V14" s="1088"/>
      <c r="W14" s="1088"/>
      <c r="X14" s="1202"/>
      <c r="Y14" s="1223"/>
      <c r="Z14" s="1223"/>
      <c r="AA14" s="1223"/>
      <c r="AB14" s="1223"/>
      <c r="AC14" s="1224"/>
      <c r="AD14" s="1224"/>
    </row>
    <row r="15" spans="2:30" ht="25.5">
      <c r="B15" s="1141"/>
      <c r="C15" s="1137"/>
      <c r="D15" s="1137"/>
      <c r="E15" s="1137"/>
      <c r="F15" s="1142"/>
      <c r="G15" s="1"/>
      <c r="H15" s="474"/>
      <c r="I15" s="475"/>
      <c r="J15" s="475" t="s">
        <v>27</v>
      </c>
      <c r="K15" s="1053"/>
      <c r="L15" s="477">
        <f>SUM(L9:L14)</f>
        <v>21.380000000000003</v>
      </c>
      <c r="M15" s="477">
        <f>SUM(M9:M14)</f>
        <v>18.41</v>
      </c>
      <c r="N15" s="477">
        <f>SUM(N9:N14)</f>
        <v>98.330000000000013</v>
      </c>
      <c r="O15" s="476">
        <f>SUM(O9:O14)</f>
        <v>587.5</v>
      </c>
      <c r="P15" s="550">
        <v>0.25</v>
      </c>
      <c r="Q15" s="551">
        <f t="shared" ref="Q15:X15" si="0">SUM(Q9:Q14)</f>
        <v>0.3</v>
      </c>
      <c r="R15" s="494">
        <f t="shared" si="0"/>
        <v>15</v>
      </c>
      <c r="S15" s="494">
        <f t="shared" si="0"/>
        <v>175.01</v>
      </c>
      <c r="T15" s="494"/>
      <c r="U15" s="551">
        <f t="shared" si="0"/>
        <v>275</v>
      </c>
      <c r="V15" s="494">
        <f t="shared" si="0"/>
        <v>275</v>
      </c>
      <c r="W15" s="494">
        <f t="shared" si="0"/>
        <v>62.5</v>
      </c>
      <c r="X15" s="608">
        <f t="shared" si="0"/>
        <v>3</v>
      </c>
      <c r="Y15" s="1223"/>
      <c r="Z15" s="1223"/>
      <c r="AA15" s="1223"/>
      <c r="AB15" s="1223"/>
      <c r="AC15" s="1224"/>
      <c r="AD15" s="1224"/>
    </row>
    <row r="16" spans="2:30" ht="26.25">
      <c r="B16" s="1138"/>
      <c r="C16" s="1137"/>
      <c r="D16" s="1137"/>
      <c r="E16" s="1137"/>
      <c r="F16" s="1142"/>
      <c r="G16" s="1"/>
      <c r="H16" s="495" t="s">
        <v>28</v>
      </c>
      <c r="I16" s="451"/>
      <c r="J16" s="500"/>
      <c r="K16" s="1038"/>
      <c r="L16" s="1166"/>
      <c r="M16" s="1166"/>
      <c r="N16" s="1166"/>
      <c r="O16" s="1038"/>
      <c r="P16" s="501"/>
      <c r="Q16" s="1203"/>
      <c r="R16" s="1166"/>
      <c r="S16" s="1166"/>
      <c r="T16" s="1166"/>
      <c r="U16" s="1203"/>
      <c r="V16" s="1166"/>
      <c r="W16" s="1166"/>
      <c r="X16" s="1204"/>
      <c r="Y16" s="1223"/>
      <c r="Z16" s="1223"/>
      <c r="AA16" s="1223"/>
      <c r="AB16" s="1223"/>
      <c r="AC16" s="1224"/>
      <c r="AD16" s="1224"/>
    </row>
    <row r="17" spans="2:30" ht="25.5">
      <c r="B17" s="1143"/>
      <c r="C17" s="1137"/>
      <c r="D17" s="1137"/>
      <c r="E17" s="1137"/>
      <c r="F17" s="1137"/>
      <c r="G17" s="1">
        <v>17</v>
      </c>
      <c r="H17" s="480" t="s">
        <v>111</v>
      </c>
      <c r="I17" s="481"/>
      <c r="J17" s="482"/>
      <c r="K17" s="1057">
        <v>100</v>
      </c>
      <c r="L17" s="1158">
        <v>2.6</v>
      </c>
      <c r="M17" s="1096">
        <v>2.8</v>
      </c>
      <c r="N17" s="1159">
        <v>9</v>
      </c>
      <c r="O17" s="1057">
        <v>74.2</v>
      </c>
      <c r="P17" s="496"/>
      <c r="Q17" s="1197">
        <v>0.02</v>
      </c>
      <c r="R17" s="1096">
        <v>6.0299999999999999E-2</v>
      </c>
      <c r="S17" s="1096">
        <v>85.48</v>
      </c>
      <c r="T17" s="1159"/>
      <c r="U17" s="1197">
        <v>2.99</v>
      </c>
      <c r="V17" s="1096">
        <v>54.85</v>
      </c>
      <c r="W17" s="1096">
        <v>16.5</v>
      </c>
      <c r="X17" s="1198">
        <v>0.8</v>
      </c>
      <c r="Y17" s="1223"/>
      <c r="Z17" s="1223"/>
      <c r="AA17" s="1223"/>
      <c r="AB17" s="1223"/>
      <c r="AC17" s="1224"/>
      <c r="AD17" s="1224"/>
    </row>
    <row r="18" spans="2:30" ht="25.5">
      <c r="B18" s="1141"/>
      <c r="C18" s="1137"/>
      <c r="D18" s="1137"/>
      <c r="E18" s="1137"/>
      <c r="F18" s="1137"/>
      <c r="G18" s="1">
        <v>111</v>
      </c>
      <c r="H18" s="499" t="s">
        <v>112</v>
      </c>
      <c r="I18" s="9"/>
      <c r="J18" s="472"/>
      <c r="K18" s="1043">
        <v>200</v>
      </c>
      <c r="L18" s="1167">
        <v>2.1800000000000002</v>
      </c>
      <c r="M18" s="1094">
        <v>2.2400000000000002</v>
      </c>
      <c r="N18" s="1168">
        <v>16.309999999999999</v>
      </c>
      <c r="O18" s="1043">
        <v>91.93</v>
      </c>
      <c r="P18" s="561"/>
      <c r="Q18" s="1199">
        <v>1.7000000000000001E-2</v>
      </c>
      <c r="R18" s="1094">
        <v>0.95699999999999996</v>
      </c>
      <c r="S18" s="1094"/>
      <c r="T18" s="1168"/>
      <c r="U18" s="1199">
        <v>65.2</v>
      </c>
      <c r="V18" s="1094">
        <v>23.55</v>
      </c>
      <c r="W18" s="1094">
        <v>14.05</v>
      </c>
      <c r="X18" s="1200">
        <v>0.79500000000000004</v>
      </c>
      <c r="Y18" s="1223"/>
      <c r="Z18" s="1223"/>
      <c r="AA18" s="1223"/>
      <c r="AB18" s="1223"/>
      <c r="AC18" s="1224"/>
      <c r="AD18" s="1224"/>
    </row>
    <row r="19" spans="2:30" ht="25.5">
      <c r="B19" s="1141"/>
      <c r="C19" s="1137"/>
      <c r="D19" s="1137"/>
      <c r="E19" s="1142"/>
      <c r="F19" s="1137"/>
      <c r="G19" s="1">
        <v>288</v>
      </c>
      <c r="H19" s="499" t="s">
        <v>113</v>
      </c>
      <c r="I19" s="9"/>
      <c r="J19" s="472"/>
      <c r="K19" s="1043">
        <v>80</v>
      </c>
      <c r="L19" s="1167">
        <v>14.5</v>
      </c>
      <c r="M19" s="1094">
        <v>14.2</v>
      </c>
      <c r="N19" s="1168"/>
      <c r="O19" s="1043">
        <v>163.63999999999999</v>
      </c>
      <c r="P19" s="561"/>
      <c r="Q19" s="1199">
        <v>9.6000000000000002E-2</v>
      </c>
      <c r="R19" s="1094">
        <v>12.3</v>
      </c>
      <c r="S19" s="1094">
        <v>67.099999999999994</v>
      </c>
      <c r="T19" s="1168"/>
      <c r="U19" s="1199">
        <v>126.88</v>
      </c>
      <c r="V19" s="1094">
        <v>99.8</v>
      </c>
      <c r="W19" s="1094">
        <v>6.72</v>
      </c>
      <c r="X19" s="1200">
        <v>4.8000000000000001E-2</v>
      </c>
      <c r="Y19" s="1223"/>
      <c r="Z19" s="1223"/>
      <c r="AA19" s="1223"/>
      <c r="AB19" s="1223"/>
      <c r="AC19" s="1224"/>
      <c r="AD19" s="1224"/>
    </row>
    <row r="20" spans="2:30" ht="25.5">
      <c r="B20" s="1141"/>
      <c r="C20" s="1137"/>
      <c r="D20" s="1137"/>
      <c r="E20" s="1137"/>
      <c r="F20" s="1137"/>
      <c r="G20" s="1">
        <v>143</v>
      </c>
      <c r="H20" s="471" t="s">
        <v>114</v>
      </c>
      <c r="I20" s="473"/>
      <c r="J20" s="466"/>
      <c r="K20" s="1045">
        <v>170</v>
      </c>
      <c r="L20" s="1161">
        <v>2.86</v>
      </c>
      <c r="M20" s="1088">
        <v>6.8</v>
      </c>
      <c r="N20" s="1162">
        <v>32.36</v>
      </c>
      <c r="O20" s="1045">
        <v>233</v>
      </c>
      <c r="P20" s="496"/>
      <c r="Q20" s="1201">
        <v>0.217</v>
      </c>
      <c r="R20" s="1088">
        <v>6.7679999999999998</v>
      </c>
      <c r="S20" s="1088">
        <v>92.42</v>
      </c>
      <c r="T20" s="1162"/>
      <c r="U20" s="1201">
        <v>167.93</v>
      </c>
      <c r="V20" s="1088">
        <v>138.06</v>
      </c>
      <c r="W20" s="1088">
        <v>27.23</v>
      </c>
      <c r="X20" s="1202">
        <v>0.95699999999999996</v>
      </c>
      <c r="Y20" s="1223"/>
      <c r="Z20" s="1223"/>
      <c r="AA20" s="1223"/>
      <c r="AB20" s="1223"/>
      <c r="AC20" s="1224"/>
      <c r="AD20" s="1224"/>
    </row>
    <row r="21" spans="2:30" ht="25.5">
      <c r="B21" s="1141"/>
      <c r="C21" s="1137"/>
      <c r="D21" s="1137"/>
      <c r="E21" s="1137"/>
      <c r="F21" s="1137"/>
      <c r="G21" s="1">
        <v>350</v>
      </c>
      <c r="H21" s="1144" t="s">
        <v>115</v>
      </c>
      <c r="I21" s="1169"/>
      <c r="J21" s="1170"/>
      <c r="K21" s="1041">
        <v>200</v>
      </c>
      <c r="L21" s="1042">
        <v>0.16</v>
      </c>
      <c r="M21" s="556">
        <v>0.08</v>
      </c>
      <c r="N21" s="555">
        <v>36.700000000000003</v>
      </c>
      <c r="O21" s="1041">
        <v>121</v>
      </c>
      <c r="P21" s="590"/>
      <c r="Q21" s="554">
        <v>0.01</v>
      </c>
      <c r="R21" s="555">
        <v>0.91</v>
      </c>
      <c r="S21" s="556"/>
      <c r="T21" s="555"/>
      <c r="U21" s="554">
        <v>8.1999999999999993</v>
      </c>
      <c r="V21" s="556">
        <v>8.94</v>
      </c>
      <c r="W21" s="556">
        <v>6.4</v>
      </c>
      <c r="X21" s="610">
        <v>0.14000000000000001</v>
      </c>
      <c r="Y21" s="1223"/>
      <c r="Z21" s="1223"/>
      <c r="AA21" s="1223"/>
      <c r="AB21" s="1223"/>
      <c r="AC21" s="1224"/>
      <c r="AD21" s="1224"/>
    </row>
    <row r="22" spans="2:30" ht="25.5">
      <c r="B22" s="1141"/>
      <c r="C22" s="1137"/>
      <c r="D22" s="1137"/>
      <c r="E22" s="1137"/>
      <c r="F22" s="1142"/>
      <c r="G22" s="1"/>
      <c r="H22" s="471" t="s">
        <v>26</v>
      </c>
      <c r="I22" s="473"/>
      <c r="J22" s="279"/>
      <c r="K22" s="487">
        <v>40</v>
      </c>
      <c r="L22" s="488">
        <v>2.2400000000000002</v>
      </c>
      <c r="M22" s="489">
        <v>0.44</v>
      </c>
      <c r="N22" s="490">
        <v>19.760000000000002</v>
      </c>
      <c r="O22" s="487">
        <v>91.96</v>
      </c>
      <c r="P22" s="553"/>
      <c r="Q22" s="554">
        <v>0.04</v>
      </c>
      <c r="R22" s="555"/>
      <c r="S22" s="556"/>
      <c r="T22" s="555"/>
      <c r="U22" s="554">
        <v>9.1999999999999993</v>
      </c>
      <c r="V22" s="556">
        <v>42.4</v>
      </c>
      <c r="W22" s="556">
        <v>10</v>
      </c>
      <c r="X22" s="610">
        <v>1.24</v>
      </c>
      <c r="Y22" s="1223"/>
      <c r="Z22" s="1223"/>
      <c r="AA22" s="1223"/>
      <c r="AB22" s="1223"/>
      <c r="AC22" s="1224"/>
      <c r="AD22" s="1224"/>
    </row>
    <row r="23" spans="2:30" ht="25.5">
      <c r="B23" s="1141"/>
      <c r="C23" s="1137"/>
      <c r="D23" s="1137"/>
      <c r="E23" s="1137"/>
      <c r="F23" s="1142"/>
      <c r="G23" s="1"/>
      <c r="H23" s="471" t="s">
        <v>34</v>
      </c>
      <c r="I23" s="473"/>
      <c r="J23" s="279"/>
      <c r="K23" s="487">
        <v>20</v>
      </c>
      <c r="L23" s="488">
        <v>1.58</v>
      </c>
      <c r="M23" s="489">
        <v>0.2</v>
      </c>
      <c r="N23" s="490">
        <v>9.66</v>
      </c>
      <c r="O23" s="487">
        <v>46.76</v>
      </c>
      <c r="P23" s="553"/>
      <c r="Q23" s="557">
        <v>0.02</v>
      </c>
      <c r="R23" s="490"/>
      <c r="S23" s="489"/>
      <c r="T23" s="490"/>
      <c r="U23" s="557">
        <v>4.5999999999999996</v>
      </c>
      <c r="V23" s="489">
        <v>17.399999999999999</v>
      </c>
      <c r="W23" s="489">
        <v>6.6</v>
      </c>
      <c r="X23" s="611">
        <v>0.22</v>
      </c>
      <c r="Y23" s="1223"/>
      <c r="Z23" s="1223"/>
      <c r="AA23" s="1223"/>
      <c r="AB23" s="1223"/>
      <c r="AC23" s="1224"/>
      <c r="AD23" s="1224"/>
    </row>
    <row r="24" spans="2:30" ht="26.25">
      <c r="B24" s="1138"/>
      <c r="C24" s="1137"/>
      <c r="D24" s="1137"/>
      <c r="E24" s="1137"/>
      <c r="F24" s="1142"/>
      <c r="G24" s="1"/>
      <c r="H24" s="471"/>
      <c r="I24" s="491"/>
      <c r="J24" s="466"/>
      <c r="K24" s="1045">
        <f>SUM(K17:K23)</f>
        <v>810</v>
      </c>
      <c r="L24" s="1161"/>
      <c r="M24" s="1088"/>
      <c r="N24" s="1162"/>
      <c r="O24" s="1045"/>
      <c r="P24" s="496"/>
      <c r="Q24" s="1201"/>
      <c r="R24" s="1088"/>
      <c r="S24" s="1088"/>
      <c r="T24" s="1162"/>
      <c r="U24" s="1201"/>
      <c r="V24" s="1088"/>
      <c r="W24" s="1088"/>
      <c r="X24" s="1202"/>
      <c r="Y24" s="1223"/>
      <c r="Z24" s="1223"/>
      <c r="AA24" s="1223"/>
      <c r="AB24" s="1223"/>
      <c r="AC24" s="1224"/>
      <c r="AD24" s="1224"/>
    </row>
    <row r="25" spans="2:30" ht="26.25">
      <c r="B25" s="1145"/>
      <c r="C25" s="1137"/>
      <c r="D25" s="1137"/>
      <c r="E25" s="1137"/>
      <c r="F25" s="1142"/>
      <c r="G25" s="1"/>
      <c r="H25" s="447"/>
      <c r="I25" s="492"/>
      <c r="J25" s="492" t="s">
        <v>27</v>
      </c>
      <c r="K25" s="1063"/>
      <c r="L25" s="494">
        <f>SUM(L17:L24)</f>
        <v>26.119999999999997</v>
      </c>
      <c r="M25" s="494">
        <f>SUM(M17:M24)</f>
        <v>26.759999999999998</v>
      </c>
      <c r="N25" s="494">
        <f>SUM(N17:N24)</f>
        <v>123.79</v>
      </c>
      <c r="O25" s="493">
        <f>SUM(O17:O24)</f>
        <v>822.49</v>
      </c>
      <c r="P25" s="550">
        <v>0.35</v>
      </c>
      <c r="Q25" s="551">
        <f t="shared" ref="Q25:X25" si="1">SUM(Q17:Q24)</f>
        <v>0.42</v>
      </c>
      <c r="R25" s="494">
        <f t="shared" si="1"/>
        <v>20.9953</v>
      </c>
      <c r="S25" s="494">
        <f t="shared" si="1"/>
        <v>245</v>
      </c>
      <c r="T25" s="494"/>
      <c r="U25" s="551">
        <f t="shared" si="1"/>
        <v>385</v>
      </c>
      <c r="V25" s="494">
        <f t="shared" si="1"/>
        <v>384.99999999999994</v>
      </c>
      <c r="W25" s="494">
        <f t="shared" si="1"/>
        <v>87.5</v>
      </c>
      <c r="X25" s="608">
        <f t="shared" si="1"/>
        <v>4.2</v>
      </c>
      <c r="Y25" s="1223"/>
      <c r="Z25" s="1223"/>
      <c r="AA25" s="1223"/>
      <c r="AB25" s="1223"/>
      <c r="AC25" s="1224"/>
      <c r="AD25" s="1224"/>
    </row>
    <row r="26" spans="2:30" ht="26.25">
      <c r="B26" s="1138"/>
      <c r="C26" s="1137"/>
      <c r="D26" s="1137"/>
      <c r="E26" s="1142"/>
      <c r="F26" s="1137"/>
      <c r="G26" s="1"/>
      <c r="H26" s="495" t="s">
        <v>35</v>
      </c>
      <c r="I26" s="478"/>
      <c r="J26" s="452"/>
      <c r="K26" s="1064"/>
      <c r="L26" s="1097"/>
      <c r="M26" s="1097"/>
      <c r="N26" s="1097"/>
      <c r="O26" s="1064"/>
      <c r="P26" s="496"/>
      <c r="Q26" s="1205"/>
      <c r="R26" s="1097"/>
      <c r="S26" s="1097"/>
      <c r="T26" s="1097"/>
      <c r="U26" s="1205"/>
      <c r="V26" s="1097"/>
      <c r="W26" s="1097"/>
      <c r="X26" s="1206"/>
      <c r="Y26" s="1223"/>
      <c r="Z26" s="1223"/>
      <c r="AA26" s="1223"/>
      <c r="AB26" s="1223"/>
      <c r="AC26" s="1224"/>
      <c r="AD26" s="1224"/>
    </row>
    <row r="27" spans="2:30" ht="26.25">
      <c r="B27" s="1138"/>
      <c r="C27" s="1137"/>
      <c r="D27" s="1137"/>
      <c r="E27" s="1142"/>
      <c r="F27" s="1142"/>
      <c r="G27" s="1">
        <v>357</v>
      </c>
      <c r="H27" s="521" t="s">
        <v>116</v>
      </c>
      <c r="I27" s="459"/>
      <c r="J27" s="1062"/>
      <c r="K27" s="1062">
        <v>200</v>
      </c>
      <c r="L27" s="1163">
        <v>0.4</v>
      </c>
      <c r="M27" s="1104">
        <v>0.27</v>
      </c>
      <c r="N27" s="1164">
        <v>0.27</v>
      </c>
      <c r="O27" s="1062">
        <v>72.8</v>
      </c>
      <c r="P27" s="561"/>
      <c r="Q27" s="1199">
        <v>0.01</v>
      </c>
      <c r="R27" s="1094">
        <v>9</v>
      </c>
      <c r="S27" s="1094"/>
      <c r="T27" s="1168"/>
      <c r="U27" s="1199">
        <v>7.73</v>
      </c>
      <c r="V27" s="1094">
        <v>2.13</v>
      </c>
      <c r="W27" s="1094">
        <v>2.67</v>
      </c>
      <c r="X27" s="1200">
        <v>0.53</v>
      </c>
      <c r="Y27" s="1223"/>
      <c r="Z27" s="1223"/>
      <c r="AA27" s="1223"/>
      <c r="AB27" s="1223"/>
      <c r="AC27" s="1224"/>
      <c r="AD27" s="1224"/>
    </row>
    <row r="28" spans="2:30" ht="25.5">
      <c r="B28" s="1141"/>
      <c r="C28" s="1137"/>
      <c r="D28" s="1137"/>
      <c r="E28" s="1137"/>
      <c r="F28" s="1142"/>
      <c r="G28" s="1">
        <v>420</v>
      </c>
      <c r="H28" s="498" t="s">
        <v>117</v>
      </c>
      <c r="I28" s="472"/>
      <c r="J28" s="455"/>
      <c r="K28" s="1041">
        <v>110</v>
      </c>
      <c r="L28" s="1042">
        <v>9.85</v>
      </c>
      <c r="M28" s="556">
        <v>13.8</v>
      </c>
      <c r="N28" s="555">
        <v>28.84</v>
      </c>
      <c r="O28" s="1041">
        <v>279.7</v>
      </c>
      <c r="P28" s="590"/>
      <c r="Q28" s="554">
        <v>0.17</v>
      </c>
      <c r="R28" s="556"/>
      <c r="S28" s="10">
        <v>105</v>
      </c>
      <c r="T28" s="555"/>
      <c r="U28" s="554">
        <v>157.27000000000001</v>
      </c>
      <c r="V28" s="556">
        <v>162.87</v>
      </c>
      <c r="W28" s="556">
        <v>34.83</v>
      </c>
      <c r="X28" s="610">
        <v>1.27</v>
      </c>
      <c r="Y28" s="1223"/>
      <c r="Z28" s="1223"/>
      <c r="AA28" s="1223"/>
      <c r="AB28" s="1223"/>
      <c r="AC28" s="1224"/>
      <c r="AD28" s="1224"/>
    </row>
    <row r="29" spans="2:30" ht="25.5">
      <c r="B29" s="1141"/>
      <c r="C29" s="1137"/>
      <c r="D29" s="1137"/>
      <c r="E29" s="1137"/>
      <c r="F29" s="1137"/>
      <c r="G29" s="1"/>
      <c r="H29" s="499"/>
      <c r="I29" s="472"/>
      <c r="J29" s="459"/>
      <c r="K29" s="1062">
        <f>SUM(K27:K28)</f>
        <v>310</v>
      </c>
      <c r="L29" s="1163"/>
      <c r="M29" s="1104"/>
      <c r="N29" s="1164"/>
      <c r="O29" s="1062"/>
      <c r="P29" s="1165"/>
      <c r="Q29" s="1199"/>
      <c r="R29" s="1094"/>
      <c r="S29" s="1094"/>
      <c r="T29" s="1168"/>
      <c r="U29" s="1199"/>
      <c r="V29" s="1094"/>
      <c r="W29" s="1094"/>
      <c r="X29" s="1200"/>
      <c r="Y29" s="1223"/>
      <c r="Z29" s="1223"/>
      <c r="AA29" s="1223"/>
      <c r="AB29" s="1223"/>
      <c r="AC29" s="1224"/>
      <c r="AD29" s="1224"/>
    </row>
    <row r="30" spans="2:30" ht="25.5">
      <c r="B30" s="1141"/>
      <c r="C30" s="1137"/>
      <c r="D30" s="1137"/>
      <c r="E30" s="1137"/>
      <c r="F30" s="1142"/>
      <c r="G30" s="1"/>
      <c r="H30" s="451"/>
      <c r="I30" s="500"/>
      <c r="J30" s="451" t="s">
        <v>27</v>
      </c>
      <c r="K30" s="501"/>
      <c r="L30" s="502">
        <f>SUM(L27:L29)</f>
        <v>10.25</v>
      </c>
      <c r="M30" s="502">
        <f>SUM(M27:M29)</f>
        <v>14.07</v>
      </c>
      <c r="N30" s="502">
        <f>SUM(N27:N29)</f>
        <v>29.11</v>
      </c>
      <c r="O30" s="501">
        <f>SUM(O27:O29)</f>
        <v>352.5</v>
      </c>
      <c r="P30" s="564">
        <v>0.15</v>
      </c>
      <c r="Q30" s="565">
        <f t="shared" ref="Q30:X30" si="2">SUM(Q27:Q29)</f>
        <v>0.18000000000000002</v>
      </c>
      <c r="R30" s="566">
        <f t="shared" si="2"/>
        <v>9</v>
      </c>
      <c r="S30" s="566">
        <f t="shared" si="2"/>
        <v>105</v>
      </c>
      <c r="T30" s="567"/>
      <c r="U30" s="565">
        <f t="shared" si="2"/>
        <v>165</v>
      </c>
      <c r="V30" s="566">
        <f t="shared" si="2"/>
        <v>165</v>
      </c>
      <c r="W30" s="566">
        <f t="shared" si="2"/>
        <v>37.5</v>
      </c>
      <c r="X30" s="614">
        <f t="shared" si="2"/>
        <v>1.8</v>
      </c>
      <c r="Y30" s="1223"/>
      <c r="Z30" s="1223"/>
      <c r="AA30" s="1223"/>
      <c r="AB30" s="1223"/>
      <c r="AC30" s="1224"/>
      <c r="AD30" s="1224"/>
    </row>
    <row r="31" spans="2:30" ht="25.5">
      <c r="B31" s="1141"/>
      <c r="C31" s="1137"/>
      <c r="D31" s="1137"/>
      <c r="E31" s="1137"/>
      <c r="F31" s="1142"/>
      <c r="G31" s="1"/>
      <c r="H31" s="447"/>
      <c r="I31" s="492"/>
      <c r="J31" s="492"/>
      <c r="K31" s="493"/>
      <c r="L31" s="494"/>
      <c r="M31" s="494"/>
      <c r="N31" s="494"/>
      <c r="O31" s="493"/>
      <c r="P31" s="551"/>
      <c r="Q31" s="1207"/>
      <c r="R31" s="598"/>
      <c r="S31" s="598"/>
      <c r="T31" s="1208"/>
      <c r="U31" s="523"/>
      <c r="V31" s="598"/>
      <c r="W31" s="598"/>
      <c r="X31" s="626"/>
      <c r="Y31" s="1223"/>
      <c r="Z31" s="1223"/>
      <c r="AA31" s="1223"/>
      <c r="AB31" s="1223"/>
      <c r="AC31" s="1224"/>
      <c r="AD31" s="1224"/>
    </row>
    <row r="32" spans="2:30" ht="25.5">
      <c r="B32" s="1141"/>
      <c r="C32" s="1141"/>
      <c r="D32" s="1137"/>
      <c r="E32" s="1137"/>
      <c r="F32" s="1137"/>
      <c r="G32" s="1"/>
      <c r="H32" s="503"/>
      <c r="I32" s="504"/>
      <c r="J32" s="505" t="s">
        <v>39</v>
      </c>
      <c r="K32" s="506"/>
      <c r="L32" s="505">
        <f>L15+L25+L30</f>
        <v>57.75</v>
      </c>
      <c r="M32" s="505">
        <f>M15+M25+M30</f>
        <v>59.24</v>
      </c>
      <c r="N32" s="507">
        <f>N15+N25+N30</f>
        <v>251.23000000000002</v>
      </c>
      <c r="O32" s="572" t="s">
        <v>40</v>
      </c>
      <c r="P32" s="573" t="s">
        <v>41</v>
      </c>
      <c r="Q32" s="574">
        <f t="shared" ref="Q32:X32" si="3">Q15+Q25+Q30</f>
        <v>0.9</v>
      </c>
      <c r="R32" s="575">
        <f t="shared" si="3"/>
        <v>44.9953</v>
      </c>
      <c r="S32" s="575">
        <f t="shared" si="3"/>
        <v>525.01</v>
      </c>
      <c r="T32" s="1209"/>
      <c r="U32" s="600">
        <f t="shared" si="3"/>
        <v>825</v>
      </c>
      <c r="V32" s="575">
        <f t="shared" si="3"/>
        <v>825</v>
      </c>
      <c r="W32" s="575">
        <f t="shared" si="3"/>
        <v>187.5</v>
      </c>
      <c r="X32" s="616">
        <f t="shared" si="3"/>
        <v>9</v>
      </c>
      <c r="Y32" s="1223"/>
      <c r="Z32" s="1223"/>
      <c r="AA32" s="1223"/>
      <c r="AB32" s="1223"/>
      <c r="AC32" s="1224"/>
      <c r="AD32" s="1224"/>
    </row>
    <row r="33" spans="7:30" ht="18.75">
      <c r="G33" s="1"/>
      <c r="H33" s="508"/>
      <c r="I33" s="509"/>
      <c r="J33" s="509"/>
      <c r="K33" s="1065"/>
      <c r="L33" s="1171"/>
      <c r="M33" s="1171"/>
      <c r="N33" s="1171"/>
      <c r="O33" s="576">
        <f>O15+O25+O30</f>
        <v>1762.49</v>
      </c>
      <c r="P33" s="577">
        <f>P15+P25+P30</f>
        <v>0.75</v>
      </c>
      <c r="Q33" s="578"/>
      <c r="R33" s="1100"/>
      <c r="S33" s="1100"/>
      <c r="T33" s="1210"/>
      <c r="U33" s="1211"/>
      <c r="V33" s="1100"/>
      <c r="W33" s="1100"/>
      <c r="X33" s="1212"/>
      <c r="Y33" s="1223"/>
      <c r="Z33" s="1223"/>
      <c r="AA33" s="1223"/>
      <c r="AB33" s="1223"/>
      <c r="AC33" s="1224"/>
      <c r="AD33" s="1224"/>
    </row>
    <row r="34" spans="7:30">
      <c r="H34" s="512"/>
      <c r="I34" s="513"/>
      <c r="J34" s="513"/>
      <c r="K34" s="1067"/>
      <c r="L34" s="1102"/>
      <c r="M34" s="1102"/>
      <c r="N34" s="1102"/>
      <c r="O34" s="1172"/>
      <c r="P34" s="1172"/>
      <c r="Q34" s="1213"/>
      <c r="R34" s="1102"/>
      <c r="S34" s="1102"/>
      <c r="T34" s="1102"/>
      <c r="U34" s="1213"/>
      <c r="V34" s="1102"/>
      <c r="W34" s="1102"/>
      <c r="X34" s="1102"/>
      <c r="Y34" s="1223"/>
      <c r="Z34" s="1223"/>
      <c r="AA34" s="1223"/>
      <c r="AB34" s="1223"/>
      <c r="AC34" s="1224"/>
      <c r="AD34" s="1224"/>
    </row>
    <row r="35" spans="7:30" ht="31.5">
      <c r="H35" s="714" t="s">
        <v>108</v>
      </c>
      <c r="I35" s="504"/>
      <c r="J35" s="504"/>
      <c r="K35" s="1024"/>
      <c r="L35" s="1025"/>
      <c r="M35" s="1025"/>
      <c r="N35" s="1025"/>
      <c r="O35" s="1026"/>
      <c r="P35" s="1026"/>
      <c r="Q35" s="1078"/>
      <c r="R35" s="1025"/>
      <c r="S35" s="1025"/>
      <c r="T35" s="1025"/>
      <c r="U35" s="1078"/>
      <c r="V35" s="1025"/>
      <c r="W35" s="1025"/>
      <c r="X35" s="1109"/>
      <c r="Y35" s="1223"/>
      <c r="Z35" s="1223"/>
      <c r="AA35" s="1223"/>
      <c r="AB35" s="1223"/>
      <c r="AC35" s="1224"/>
      <c r="AD35" s="1224"/>
    </row>
    <row r="36" spans="7:30" ht="21">
      <c r="H36" s="435" t="s">
        <v>109</v>
      </c>
      <c r="I36" s="436"/>
      <c r="J36" s="436"/>
      <c r="K36" s="437" t="s">
        <v>2</v>
      </c>
      <c r="L36" s="438"/>
      <c r="M36" s="439" t="s">
        <v>3</v>
      </c>
      <c r="N36" s="440"/>
      <c r="O36" s="537" t="s">
        <v>4</v>
      </c>
      <c r="P36" s="537"/>
      <c r="Q36" s="1192"/>
      <c r="R36" s="440" t="s">
        <v>5</v>
      </c>
      <c r="S36" s="440"/>
      <c r="T36" s="440"/>
      <c r="U36" s="538" t="s">
        <v>6</v>
      </c>
      <c r="V36" s="440"/>
      <c r="W36" s="440"/>
      <c r="X36" s="602"/>
      <c r="Y36" s="1223"/>
      <c r="Z36" s="1223"/>
      <c r="AA36" s="1223"/>
      <c r="AB36" s="1223"/>
      <c r="AC36" s="1224"/>
      <c r="AD36" s="1224"/>
    </row>
    <row r="37" spans="7:30" ht="21">
      <c r="H37" s="441" t="s">
        <v>42</v>
      </c>
      <c r="I37" s="442"/>
      <c r="J37" s="443"/>
      <c r="K37" s="444" t="s">
        <v>8</v>
      </c>
      <c r="L37" s="445" t="s">
        <v>9</v>
      </c>
      <c r="M37" s="441" t="s">
        <v>10</v>
      </c>
      <c r="N37" s="446" t="s">
        <v>11</v>
      </c>
      <c r="O37" s="444" t="s">
        <v>12</v>
      </c>
      <c r="P37" s="539"/>
      <c r="Q37" s="540" t="s">
        <v>13</v>
      </c>
      <c r="R37" s="541" t="s">
        <v>14</v>
      </c>
      <c r="S37" s="931" t="s">
        <v>15</v>
      </c>
      <c r="T37" s="541"/>
      <c r="U37" s="1193" t="s">
        <v>17</v>
      </c>
      <c r="V37" s="439" t="s">
        <v>18</v>
      </c>
      <c r="W37" s="439" t="s">
        <v>19</v>
      </c>
      <c r="X37" s="1194" t="s">
        <v>20</v>
      </c>
      <c r="Y37" s="1223"/>
      <c r="Z37" s="1223"/>
      <c r="AA37" s="1223"/>
      <c r="AB37" s="1223"/>
      <c r="AC37" s="1224"/>
      <c r="AD37" s="1224"/>
    </row>
    <row r="38" spans="7:30" ht="21">
      <c r="H38" s="1146"/>
      <c r="I38" s="1146"/>
      <c r="J38" s="1173"/>
      <c r="K38" s="1174"/>
      <c r="L38" s="1175"/>
      <c r="M38" s="1175"/>
      <c r="N38" s="1175"/>
      <c r="O38" s="1176"/>
      <c r="P38" s="1176"/>
      <c r="Q38" s="1214"/>
      <c r="R38" s="1175"/>
      <c r="S38" s="1175"/>
      <c r="T38" s="1175"/>
      <c r="U38" s="1214"/>
      <c r="V38" s="1175"/>
      <c r="W38" s="1175"/>
      <c r="X38" s="1215"/>
      <c r="Y38" s="1223"/>
      <c r="Z38" s="1223"/>
      <c r="AA38" s="1223"/>
      <c r="AB38" s="1223"/>
      <c r="AC38" s="1224"/>
      <c r="AD38" s="1224"/>
    </row>
    <row r="39" spans="7:30" ht="18.75">
      <c r="H39" s="450" t="s">
        <v>21</v>
      </c>
      <c r="I39" s="451"/>
      <c r="J39" s="519"/>
      <c r="K39" s="1054"/>
      <c r="L39" s="1076"/>
      <c r="M39" s="1076"/>
      <c r="N39" s="1076"/>
      <c r="O39" s="1077"/>
      <c r="P39" s="1077"/>
      <c r="Q39" s="352"/>
      <c r="R39" s="1076"/>
      <c r="S39" s="1076"/>
      <c r="T39" s="1076"/>
      <c r="U39" s="352"/>
      <c r="V39" s="1076"/>
      <c r="W39" s="1076"/>
      <c r="X39" s="1216"/>
      <c r="Y39" s="1223"/>
      <c r="Z39" s="1223"/>
      <c r="AA39" s="1223"/>
      <c r="AB39" s="1223"/>
      <c r="AC39" s="1224"/>
      <c r="AD39" s="1224"/>
    </row>
    <row r="40" spans="7:30" ht="18.75">
      <c r="G40">
        <v>264</v>
      </c>
      <c r="H40" s="1147" t="s">
        <v>110</v>
      </c>
      <c r="I40" s="1177"/>
      <c r="J40" s="1178"/>
      <c r="K40" s="1057">
        <v>250</v>
      </c>
      <c r="L40" s="1158">
        <v>9.42</v>
      </c>
      <c r="M40" s="1096">
        <v>4.8099999999999996</v>
      </c>
      <c r="N40" s="1159">
        <v>45.305999999999997</v>
      </c>
      <c r="O40" s="1057">
        <v>231.56</v>
      </c>
      <c r="P40" s="1160"/>
      <c r="Q40" s="1197">
        <v>0.23</v>
      </c>
      <c r="R40" s="1096">
        <v>15.91</v>
      </c>
      <c r="S40" s="1096">
        <v>133</v>
      </c>
      <c r="T40" s="1159"/>
      <c r="U40" s="1197">
        <v>52.15</v>
      </c>
      <c r="V40" s="1096">
        <v>25.96</v>
      </c>
      <c r="W40" s="1096">
        <v>12.07</v>
      </c>
      <c r="X40" s="1198">
        <v>1.7875000000000001</v>
      </c>
      <c r="Y40" s="1223"/>
      <c r="Z40" s="1223"/>
      <c r="AA40" s="1223"/>
      <c r="AB40" s="1223"/>
      <c r="AC40" s="1224"/>
      <c r="AD40" s="1224"/>
    </row>
    <row r="41" spans="7:30" ht="18.75">
      <c r="G41">
        <v>14</v>
      </c>
      <c r="H41" s="1148" t="s">
        <v>43</v>
      </c>
      <c r="I41" s="1179"/>
      <c r="J41" s="1180"/>
      <c r="K41" s="1045">
        <v>10</v>
      </c>
      <c r="L41" s="1161">
        <v>0.1</v>
      </c>
      <c r="M41" s="1088">
        <v>7.2</v>
      </c>
      <c r="N41" s="1162">
        <v>0.13</v>
      </c>
      <c r="O41" s="1045">
        <v>65.72</v>
      </c>
      <c r="P41" s="1160"/>
      <c r="Q41" s="1197"/>
      <c r="R41" s="1096"/>
      <c r="S41" s="1096">
        <v>40</v>
      </c>
      <c r="T41" s="1159"/>
      <c r="U41" s="1197">
        <v>2.4</v>
      </c>
      <c r="V41" s="1096">
        <v>3</v>
      </c>
      <c r="W41" s="1096"/>
      <c r="X41" s="1198"/>
      <c r="Y41" s="1223"/>
      <c r="Z41" s="1223"/>
      <c r="AA41" s="1223"/>
      <c r="AB41" s="1223"/>
      <c r="AC41" s="1224"/>
      <c r="AD41" s="1224"/>
    </row>
    <row r="42" spans="7:30" ht="18.75">
      <c r="G42">
        <v>15</v>
      </c>
      <c r="H42" s="1148" t="s">
        <v>44</v>
      </c>
      <c r="I42" s="1179"/>
      <c r="J42" s="1180"/>
      <c r="K42" s="279">
        <v>20</v>
      </c>
      <c r="L42" s="280">
        <v>4.6399999999999997</v>
      </c>
      <c r="M42" s="281">
        <v>5.9</v>
      </c>
      <c r="N42" s="282"/>
      <c r="O42" s="279">
        <v>71.66</v>
      </c>
      <c r="P42" s="1077"/>
      <c r="Q42" s="1197">
        <v>0.01</v>
      </c>
      <c r="R42" s="1096">
        <v>0.14000000000000001</v>
      </c>
      <c r="S42" s="1096">
        <v>52</v>
      </c>
      <c r="T42" s="1159"/>
      <c r="U42" s="1197">
        <v>176</v>
      </c>
      <c r="V42" s="1096">
        <v>100</v>
      </c>
      <c r="W42" s="1096">
        <v>7</v>
      </c>
      <c r="X42" s="1198">
        <v>0.2</v>
      </c>
      <c r="Y42" s="1223"/>
      <c r="Z42" s="1223"/>
      <c r="AA42" s="1223"/>
      <c r="AB42" s="1223"/>
      <c r="AC42" s="1224"/>
      <c r="AD42" s="1224"/>
    </row>
    <row r="43" spans="7:30" ht="18.75">
      <c r="G43">
        <v>384</v>
      </c>
      <c r="H43" s="1149" t="s">
        <v>118</v>
      </c>
      <c r="I43" s="1181"/>
      <c r="J43" s="529"/>
      <c r="K43" s="1062">
        <v>200</v>
      </c>
      <c r="L43" s="1163">
        <v>3.6</v>
      </c>
      <c r="M43" s="1104">
        <v>2.67</v>
      </c>
      <c r="N43" s="1164">
        <v>29.2</v>
      </c>
      <c r="O43" s="1062">
        <v>155.19999999999999</v>
      </c>
      <c r="P43" s="1165"/>
      <c r="Q43" s="1199">
        <v>0.03</v>
      </c>
      <c r="R43" s="1094">
        <v>1.45</v>
      </c>
      <c r="S43" s="1094"/>
      <c r="T43" s="1168"/>
      <c r="U43" s="1199">
        <v>54.05</v>
      </c>
      <c r="V43" s="1094">
        <v>112.44</v>
      </c>
      <c r="W43" s="1094">
        <v>29.33</v>
      </c>
      <c r="X43" s="1200">
        <v>1.6325000000000001</v>
      </c>
      <c r="Y43" s="1223"/>
      <c r="Z43" s="1223"/>
      <c r="AA43" s="1223"/>
      <c r="AB43" s="1223"/>
      <c r="AC43" s="1224"/>
      <c r="AD43" s="1224"/>
    </row>
    <row r="44" spans="7:30" ht="18.75">
      <c r="H44" s="527" t="s">
        <v>26</v>
      </c>
      <c r="I44" s="528"/>
      <c r="J44" s="529"/>
      <c r="K44" s="487">
        <v>80</v>
      </c>
      <c r="L44" s="488">
        <v>5.2530000000000001</v>
      </c>
      <c r="M44" s="489">
        <v>0.66</v>
      </c>
      <c r="N44" s="490">
        <v>32.200000000000003</v>
      </c>
      <c r="O44" s="487">
        <v>155.86000000000001</v>
      </c>
      <c r="P44" s="586"/>
      <c r="Q44" s="557">
        <v>0.08</v>
      </c>
      <c r="R44" s="489"/>
      <c r="S44" s="489"/>
      <c r="T44" s="490"/>
      <c r="U44" s="557">
        <v>15.4</v>
      </c>
      <c r="V44" s="489">
        <v>58.6</v>
      </c>
      <c r="W44" s="489">
        <v>26.6</v>
      </c>
      <c r="X44" s="611">
        <v>0.88</v>
      </c>
      <c r="Y44" s="1223"/>
      <c r="Z44" s="1223"/>
      <c r="AA44" s="1223"/>
      <c r="AB44" s="1223"/>
      <c r="AC44" s="1224"/>
      <c r="AD44" s="1224"/>
    </row>
    <row r="45" spans="7:30" ht="18.75">
      <c r="H45" s="527"/>
      <c r="I45" s="528"/>
      <c r="J45" s="529"/>
      <c r="K45" s="1062"/>
      <c r="L45" s="1163"/>
      <c r="M45" s="1104"/>
      <c r="N45" s="1164"/>
      <c r="O45" s="1062"/>
      <c r="P45" s="1165"/>
      <c r="Q45" s="1217"/>
      <c r="R45" s="1104"/>
      <c r="S45" s="1104"/>
      <c r="T45" s="1164"/>
      <c r="U45" s="1217"/>
      <c r="V45" s="1104"/>
      <c r="W45" s="1104"/>
      <c r="X45" s="1218"/>
      <c r="Y45" s="1223"/>
      <c r="Z45" s="1223"/>
      <c r="AA45" s="1223"/>
      <c r="AB45" s="1223"/>
      <c r="AC45" s="1224"/>
      <c r="AD45" s="1224"/>
    </row>
    <row r="46" spans="7:30" ht="18.75">
      <c r="H46" s="1150"/>
      <c r="I46" s="1182"/>
      <c r="J46" s="1180"/>
      <c r="K46" s="467">
        <f>SUM(K40:K44)</f>
        <v>560</v>
      </c>
      <c r="L46" s="1161"/>
      <c r="M46" s="1088"/>
      <c r="N46" s="1162"/>
      <c r="O46" s="1045"/>
      <c r="P46" s="1160"/>
      <c r="Q46" s="1201"/>
      <c r="R46" s="1088"/>
      <c r="S46" s="1088"/>
      <c r="T46" s="1162"/>
      <c r="U46" s="1201"/>
      <c r="V46" s="1088"/>
      <c r="W46" s="1088"/>
      <c r="X46" s="1202"/>
      <c r="Y46" s="1223"/>
      <c r="Z46" s="1223"/>
      <c r="AA46" s="1223"/>
      <c r="AB46" s="1223"/>
      <c r="AC46" s="1224"/>
      <c r="AD46" s="1224"/>
    </row>
    <row r="47" spans="7:30" ht="18.75">
      <c r="H47" s="1151"/>
      <c r="I47" s="1183"/>
      <c r="J47" s="1183" t="s">
        <v>27</v>
      </c>
      <c r="K47" s="1053"/>
      <c r="L47" s="477">
        <f>SUM(L40:L45)</f>
        <v>23.013000000000002</v>
      </c>
      <c r="M47" s="477">
        <f>SUM(M40:M46)</f>
        <v>21.24</v>
      </c>
      <c r="N47" s="477">
        <f>SUM(N40:N46)</f>
        <v>106.836</v>
      </c>
      <c r="O47" s="476">
        <f>SUM(O40:O46)</f>
        <v>679.99999999999989</v>
      </c>
      <c r="P47" s="550">
        <v>0.25</v>
      </c>
      <c r="Q47" s="551">
        <f t="shared" ref="Q47:X47" si="4">SUM(Q40:Q46)</f>
        <v>0.35000000000000003</v>
      </c>
      <c r="R47" s="494">
        <f t="shared" si="4"/>
        <v>17.5</v>
      </c>
      <c r="S47" s="494">
        <f t="shared" si="4"/>
        <v>225</v>
      </c>
      <c r="T47" s="494"/>
      <c r="U47" s="551">
        <f t="shared" si="4"/>
        <v>300</v>
      </c>
      <c r="V47" s="494">
        <f t="shared" si="4"/>
        <v>300</v>
      </c>
      <c r="W47" s="494">
        <f t="shared" si="4"/>
        <v>75</v>
      </c>
      <c r="X47" s="608">
        <f t="shared" si="4"/>
        <v>4.5</v>
      </c>
      <c r="Y47" s="1223"/>
      <c r="Z47" s="1223"/>
      <c r="AA47" s="1223"/>
      <c r="AB47" s="1223"/>
      <c r="AC47" s="1224"/>
      <c r="AD47" s="1224"/>
    </row>
    <row r="48" spans="7:30" ht="18.75">
      <c r="H48" s="450" t="s">
        <v>28</v>
      </c>
      <c r="I48" s="478"/>
      <c r="J48" s="519"/>
      <c r="K48" s="1054"/>
      <c r="L48" s="1055"/>
      <c r="M48" s="1055"/>
      <c r="N48" s="1055"/>
      <c r="O48" s="1054"/>
      <c r="P48" s="453"/>
      <c r="Q48" s="1093"/>
      <c r="R48" s="1055"/>
      <c r="S48" s="1055"/>
      <c r="T48" s="1055"/>
      <c r="U48" s="1093"/>
      <c r="V48" s="1055"/>
      <c r="W48" s="1055"/>
      <c r="X48" s="1115"/>
      <c r="Y48" s="1223"/>
      <c r="Z48" s="1223"/>
      <c r="AA48" s="1223"/>
      <c r="AB48" s="1223"/>
      <c r="AC48" s="1224"/>
      <c r="AD48" s="1224"/>
    </row>
    <row r="49" spans="7:30" ht="18.75">
      <c r="H49" s="478" t="s">
        <v>119</v>
      </c>
      <c r="I49" s="452"/>
      <c r="J49" s="519"/>
      <c r="K49" s="1054"/>
      <c r="L49" s="1055"/>
      <c r="M49" s="1055"/>
      <c r="N49" s="1055"/>
      <c r="O49" s="1054"/>
      <c r="P49" s="453"/>
      <c r="Q49" s="1093"/>
      <c r="R49" s="1055"/>
      <c r="S49" s="1055"/>
      <c r="T49" s="1055"/>
      <c r="U49" s="1093"/>
      <c r="V49" s="1055"/>
      <c r="W49" s="1055"/>
      <c r="X49" s="1115"/>
      <c r="Y49" s="1223"/>
      <c r="Z49" s="1223"/>
      <c r="AA49" s="1223"/>
      <c r="AB49" s="1223"/>
      <c r="AC49" s="1224"/>
      <c r="AD49" s="1224"/>
    </row>
    <row r="50" spans="7:30" ht="18.75">
      <c r="G50">
        <v>17</v>
      </c>
      <c r="H50" s="1147" t="s">
        <v>111</v>
      </c>
      <c r="I50" s="1177"/>
      <c r="J50" s="1178"/>
      <c r="K50" s="1057">
        <v>100</v>
      </c>
      <c r="L50" s="1158">
        <v>2.6</v>
      </c>
      <c r="M50" s="1096">
        <v>2.8</v>
      </c>
      <c r="N50" s="1159">
        <v>9</v>
      </c>
      <c r="O50" s="1057">
        <v>74.2</v>
      </c>
      <c r="P50" s="496"/>
      <c r="Q50" s="1197">
        <v>0.02</v>
      </c>
      <c r="R50" s="1096">
        <v>6.0299999999999999E-2</v>
      </c>
      <c r="S50" s="1096">
        <v>85.48</v>
      </c>
      <c r="T50" s="1159"/>
      <c r="U50" s="1197">
        <v>2.99</v>
      </c>
      <c r="V50" s="1096">
        <v>54.85</v>
      </c>
      <c r="W50" s="1096">
        <v>16.5</v>
      </c>
      <c r="X50" s="1198">
        <v>0.8</v>
      </c>
      <c r="Y50" s="1223"/>
      <c r="Z50" s="1223"/>
      <c r="AA50" s="1223"/>
      <c r="AB50" s="1223"/>
      <c r="AC50" s="1224"/>
      <c r="AD50" s="1224"/>
    </row>
    <row r="51" spans="7:30" ht="18.75">
      <c r="G51">
        <v>111</v>
      </c>
      <c r="H51" s="527" t="s">
        <v>112</v>
      </c>
      <c r="I51" s="12"/>
      <c r="J51" s="528"/>
      <c r="K51" s="1043">
        <v>250</v>
      </c>
      <c r="L51" s="1167">
        <v>2.73</v>
      </c>
      <c r="M51" s="1094">
        <v>2.8</v>
      </c>
      <c r="N51" s="1168">
        <v>16.95</v>
      </c>
      <c r="O51" s="1043">
        <v>117.9</v>
      </c>
      <c r="P51" s="561"/>
      <c r="Q51" s="1199">
        <v>1.9E-2</v>
      </c>
      <c r="R51" s="1094">
        <v>0.1</v>
      </c>
      <c r="S51" s="1094"/>
      <c r="T51" s="1168"/>
      <c r="U51" s="1199">
        <v>70.2</v>
      </c>
      <c r="V51" s="1094">
        <v>26.55</v>
      </c>
      <c r="W51" s="1094">
        <v>18.170000000000002</v>
      </c>
      <c r="X51" s="1200">
        <v>1.593</v>
      </c>
      <c r="Y51" s="1223"/>
      <c r="Z51" s="1223"/>
      <c r="AA51" s="1223"/>
      <c r="AB51" s="1223"/>
      <c r="AC51" s="1224"/>
      <c r="AD51" s="1224"/>
    </row>
    <row r="52" spans="7:30" ht="18.75">
      <c r="G52">
        <v>288</v>
      </c>
      <c r="H52" s="527" t="s">
        <v>120</v>
      </c>
      <c r="I52" s="12"/>
      <c r="J52" s="528"/>
      <c r="K52" s="1043">
        <v>110</v>
      </c>
      <c r="L52" s="1167">
        <v>19.363</v>
      </c>
      <c r="M52" s="1094">
        <v>19.89</v>
      </c>
      <c r="N52" s="1168"/>
      <c r="O52" s="1043">
        <v>197.82</v>
      </c>
      <c r="P52" s="561"/>
      <c r="Q52" s="1199">
        <v>0.124</v>
      </c>
      <c r="R52" s="1094">
        <v>16.6617</v>
      </c>
      <c r="S52" s="1094">
        <v>137.1</v>
      </c>
      <c r="T52" s="1168"/>
      <c r="U52" s="1199">
        <v>149.97999999999999</v>
      </c>
      <c r="V52" s="1094">
        <v>101.9</v>
      </c>
      <c r="W52" s="1094">
        <v>11.8</v>
      </c>
      <c r="X52" s="1200">
        <v>0.62</v>
      </c>
      <c r="Y52" s="1223"/>
      <c r="Z52" s="1223"/>
      <c r="AA52" s="1223"/>
      <c r="AB52" s="1223"/>
      <c r="AC52" s="1224"/>
      <c r="AD52" s="1224"/>
    </row>
    <row r="53" spans="7:30" ht="18.75">
      <c r="G53">
        <v>143</v>
      </c>
      <c r="H53" s="1150" t="s">
        <v>114</v>
      </c>
      <c r="I53" s="1182"/>
      <c r="J53" s="1180"/>
      <c r="K53" s="1045">
        <v>170</v>
      </c>
      <c r="L53" s="1161">
        <v>2.86</v>
      </c>
      <c r="M53" s="1088">
        <v>6.8</v>
      </c>
      <c r="N53" s="1162">
        <v>32.36</v>
      </c>
      <c r="O53" s="1045">
        <v>233</v>
      </c>
      <c r="P53" s="496"/>
      <c r="Q53" s="1201">
        <v>0.217</v>
      </c>
      <c r="R53" s="1088">
        <v>6.7679999999999998</v>
      </c>
      <c r="S53" s="1088">
        <v>92.42</v>
      </c>
      <c r="T53" s="1162"/>
      <c r="U53" s="1201">
        <v>167.93</v>
      </c>
      <c r="V53" s="1088">
        <v>138.06</v>
      </c>
      <c r="W53" s="1088">
        <v>27.23</v>
      </c>
      <c r="X53" s="1202">
        <v>0.95699999999999996</v>
      </c>
      <c r="Y53" s="1223"/>
      <c r="Z53" s="1223"/>
      <c r="AA53" s="1223"/>
      <c r="AB53" s="1223"/>
      <c r="AC53" s="1224"/>
      <c r="AD53" s="1224"/>
    </row>
    <row r="54" spans="7:30" ht="18.75">
      <c r="G54">
        <v>350</v>
      </c>
      <c r="H54" s="527" t="s">
        <v>115</v>
      </c>
      <c r="I54" s="528"/>
      <c r="J54" s="1181"/>
      <c r="K54" s="1041">
        <v>200</v>
      </c>
      <c r="L54" s="1042">
        <v>0.16</v>
      </c>
      <c r="M54" s="556">
        <v>0.08</v>
      </c>
      <c r="N54" s="555">
        <v>36.700000000000003</v>
      </c>
      <c r="O54" s="1041">
        <v>121</v>
      </c>
      <c r="P54" s="590"/>
      <c r="Q54" s="554">
        <v>0.01</v>
      </c>
      <c r="R54" s="555">
        <v>0.91</v>
      </c>
      <c r="S54" s="556"/>
      <c r="T54" s="555"/>
      <c r="U54" s="554">
        <v>8.1999999999999993</v>
      </c>
      <c r="V54" s="556">
        <v>8.94</v>
      </c>
      <c r="W54" s="556">
        <v>6.4</v>
      </c>
      <c r="X54" s="610">
        <v>0.14000000000000001</v>
      </c>
      <c r="Y54" s="1223"/>
      <c r="Z54" s="1223"/>
      <c r="AA54" s="1223"/>
      <c r="AB54" s="1223"/>
      <c r="AC54" s="1224"/>
      <c r="AD54" s="1224"/>
    </row>
    <row r="55" spans="7:30" ht="18.75">
      <c r="H55" s="1152" t="s">
        <v>34</v>
      </c>
      <c r="I55" s="1184"/>
      <c r="J55" s="529"/>
      <c r="K55" s="1062">
        <v>60</v>
      </c>
      <c r="L55" s="1163">
        <v>3.36</v>
      </c>
      <c r="M55" s="1104">
        <v>0.66</v>
      </c>
      <c r="N55" s="1164">
        <v>29.64</v>
      </c>
      <c r="O55" s="1062">
        <v>137.94</v>
      </c>
      <c r="P55" s="561"/>
      <c r="Q55" s="1199">
        <v>7.0000000000000007E-2</v>
      </c>
      <c r="R55" s="1094"/>
      <c r="S55" s="1094"/>
      <c r="T55" s="1168"/>
      <c r="U55" s="1199">
        <v>13.8</v>
      </c>
      <c r="V55" s="1094">
        <v>63.6</v>
      </c>
      <c r="W55" s="1094">
        <v>15</v>
      </c>
      <c r="X55" s="1200">
        <v>1.86</v>
      </c>
      <c r="Y55" s="1223"/>
      <c r="Z55" s="1223"/>
      <c r="AA55" s="1223"/>
      <c r="AB55" s="1223"/>
      <c r="AC55" s="1224"/>
      <c r="AD55" s="1224"/>
    </row>
    <row r="56" spans="7:30" ht="18.75">
      <c r="H56" s="1152" t="s">
        <v>26</v>
      </c>
      <c r="I56" s="1184"/>
      <c r="J56" s="529"/>
      <c r="K56" s="1062">
        <v>30</v>
      </c>
      <c r="L56" s="1163">
        <v>2.37</v>
      </c>
      <c r="M56" s="1104">
        <v>0.3</v>
      </c>
      <c r="N56" s="1164">
        <v>14.49</v>
      </c>
      <c r="O56" s="1062">
        <v>70.14</v>
      </c>
      <c r="P56" s="561"/>
      <c r="Q56" s="1217">
        <v>0.03</v>
      </c>
      <c r="R56" s="1104"/>
      <c r="S56" s="1104"/>
      <c r="T56" s="1164"/>
      <c r="U56" s="1217">
        <v>6.9</v>
      </c>
      <c r="V56" s="1104">
        <v>26.1</v>
      </c>
      <c r="W56" s="1104">
        <v>9.9</v>
      </c>
      <c r="X56" s="1218">
        <v>0.33</v>
      </c>
      <c r="Y56" s="1223"/>
      <c r="Z56" s="1223"/>
      <c r="AA56" s="1223"/>
      <c r="AB56" s="1223"/>
      <c r="AC56" s="1224"/>
      <c r="AD56" s="1224"/>
    </row>
    <row r="57" spans="7:30" ht="18.75">
      <c r="H57" s="1150"/>
      <c r="I57" s="1182"/>
      <c r="J57" s="1180"/>
      <c r="K57" s="467">
        <f>SUM(K50:K56)</f>
        <v>920</v>
      </c>
      <c r="L57" s="1161"/>
      <c r="M57" s="1088"/>
      <c r="N57" s="1162"/>
      <c r="O57" s="1045"/>
      <c r="P57" s="1160"/>
      <c r="Q57" s="1197"/>
      <c r="R57" s="1096"/>
      <c r="S57" s="1096"/>
      <c r="T57" s="1159"/>
      <c r="U57" s="1197"/>
      <c r="V57" s="1096"/>
      <c r="W57" s="1096"/>
      <c r="X57" s="1198"/>
      <c r="Y57" s="1223"/>
      <c r="Z57" s="1223"/>
      <c r="AA57" s="1223"/>
      <c r="AB57" s="1223"/>
      <c r="AC57" s="1224"/>
      <c r="AD57" s="1224"/>
    </row>
    <row r="58" spans="7:30" ht="18.75">
      <c r="H58" s="1153"/>
      <c r="I58" s="1185"/>
      <c r="J58" s="1183" t="s">
        <v>27</v>
      </c>
      <c r="K58" s="1063"/>
      <c r="L58" s="494">
        <f>SUM(L50:L57)</f>
        <v>33.442999999999998</v>
      </c>
      <c r="M58" s="494">
        <f>SUM(M50:M57)</f>
        <v>33.329999999999991</v>
      </c>
      <c r="N58" s="494">
        <f>SUM(N50:N57)</f>
        <v>139.14000000000001</v>
      </c>
      <c r="O58" s="493">
        <f>SUM(O50:O57)</f>
        <v>952.00000000000011</v>
      </c>
      <c r="P58" s="591">
        <v>0.35</v>
      </c>
      <c r="Q58" s="551">
        <f t="shared" ref="Q58:X58" si="5">SUM(Q50:Q57)</f>
        <v>0.49</v>
      </c>
      <c r="R58" s="494">
        <f t="shared" si="5"/>
        <v>24.5</v>
      </c>
      <c r="S58" s="494">
        <f t="shared" si="5"/>
        <v>315</v>
      </c>
      <c r="T58" s="494"/>
      <c r="U58" s="551">
        <f t="shared" si="5"/>
        <v>420</v>
      </c>
      <c r="V58" s="494">
        <f t="shared" si="5"/>
        <v>420.00000000000006</v>
      </c>
      <c r="W58" s="494">
        <f t="shared" si="5"/>
        <v>105.00000000000001</v>
      </c>
      <c r="X58" s="608">
        <f t="shared" si="5"/>
        <v>6.3</v>
      </c>
      <c r="Y58" s="1223"/>
      <c r="Z58" s="1223"/>
      <c r="AA58" s="1223"/>
      <c r="AB58" s="1223"/>
      <c r="AC58" s="1224"/>
      <c r="AD58" s="1224"/>
    </row>
    <row r="59" spans="7:30" ht="18.75">
      <c r="H59" s="585"/>
      <c r="I59" s="519"/>
      <c r="J59" s="519"/>
      <c r="K59" s="1054"/>
      <c r="L59" s="479"/>
      <c r="M59" s="479"/>
      <c r="N59" s="479"/>
      <c r="O59" s="453"/>
      <c r="P59" s="592"/>
      <c r="Q59" s="552"/>
      <c r="R59" s="479"/>
      <c r="S59" s="479"/>
      <c r="T59" s="479"/>
      <c r="U59" s="552"/>
      <c r="V59" s="479"/>
      <c r="W59" s="479"/>
      <c r="X59" s="609"/>
      <c r="Y59" s="1223"/>
      <c r="Z59" s="1223"/>
      <c r="AA59" s="1223"/>
      <c r="AB59" s="1223"/>
      <c r="AC59" s="1224"/>
      <c r="AD59" s="1224"/>
    </row>
    <row r="60" spans="7:30" ht="18.75">
      <c r="H60" s="495" t="s">
        <v>35</v>
      </c>
      <c r="I60" s="478"/>
      <c r="J60" s="519"/>
      <c r="K60" s="1064"/>
      <c r="L60" s="1097"/>
      <c r="M60" s="1097"/>
      <c r="N60" s="1097"/>
      <c r="O60" s="1064"/>
      <c r="P60" s="496"/>
      <c r="Q60" s="1205"/>
      <c r="R60" s="1097"/>
      <c r="S60" s="1097"/>
      <c r="T60" s="1097"/>
      <c r="U60" s="1205"/>
      <c r="V60" s="1097"/>
      <c r="W60" s="1097"/>
      <c r="X60" s="1206"/>
      <c r="Y60" s="1223"/>
      <c r="Z60" s="1223"/>
      <c r="AA60" s="1223"/>
      <c r="AB60" s="1223"/>
      <c r="AC60" s="1224"/>
      <c r="AD60" s="1224"/>
    </row>
    <row r="61" spans="7:30" ht="23.25">
      <c r="G61">
        <v>389</v>
      </c>
      <c r="H61" s="1154" t="s">
        <v>59</v>
      </c>
      <c r="I61" s="1186"/>
      <c r="J61" s="1187"/>
      <c r="K61" s="1062">
        <v>125</v>
      </c>
      <c r="L61" s="1163">
        <v>0.79400000000000004</v>
      </c>
      <c r="M61" s="1104">
        <v>0.36</v>
      </c>
      <c r="N61" s="1164">
        <v>12.414</v>
      </c>
      <c r="O61" s="1062">
        <v>55.5</v>
      </c>
      <c r="P61" s="1188"/>
      <c r="Q61" s="1199">
        <v>0.03</v>
      </c>
      <c r="R61" s="1094">
        <v>1.5</v>
      </c>
      <c r="S61" s="1094"/>
      <c r="T61" s="1168"/>
      <c r="U61" s="1199">
        <v>15</v>
      </c>
      <c r="V61" s="1094">
        <v>15</v>
      </c>
      <c r="W61" s="1094">
        <v>7.5</v>
      </c>
      <c r="X61" s="1200">
        <v>0.9</v>
      </c>
    </row>
    <row r="62" spans="7:30" ht="18.75">
      <c r="G62">
        <v>420</v>
      </c>
      <c r="H62" s="1155" t="s">
        <v>117</v>
      </c>
      <c r="I62" s="528"/>
      <c r="J62" s="1181"/>
      <c r="K62" s="1041">
        <v>110</v>
      </c>
      <c r="L62" s="1042">
        <v>9.85</v>
      </c>
      <c r="M62" s="556">
        <v>13.8</v>
      </c>
      <c r="N62" s="555">
        <v>28.84</v>
      </c>
      <c r="O62" s="1041">
        <v>279.7</v>
      </c>
      <c r="P62" s="590"/>
      <c r="Q62" s="554">
        <v>0.17</v>
      </c>
      <c r="R62" s="556"/>
      <c r="S62" s="10">
        <v>105</v>
      </c>
      <c r="T62" s="555"/>
      <c r="U62" s="554">
        <v>157.27000000000001</v>
      </c>
      <c r="V62" s="556">
        <v>162.87</v>
      </c>
      <c r="W62" s="556">
        <v>34.83</v>
      </c>
      <c r="X62" s="610">
        <v>1.27</v>
      </c>
    </row>
    <row r="63" spans="7:30" ht="21">
      <c r="G63">
        <v>357</v>
      </c>
      <c r="H63" s="1156" t="s">
        <v>116</v>
      </c>
      <c r="I63" s="1189"/>
      <c r="J63" s="1190"/>
      <c r="K63" s="305">
        <v>200</v>
      </c>
      <c r="L63" s="306">
        <v>0.4</v>
      </c>
      <c r="M63" s="307">
        <v>0.27</v>
      </c>
      <c r="N63" s="308">
        <v>0.27</v>
      </c>
      <c r="O63" s="305">
        <v>72.8</v>
      </c>
      <c r="P63" s="1191"/>
      <c r="Q63" s="362">
        <v>0.01</v>
      </c>
      <c r="R63" s="364">
        <v>9</v>
      </c>
      <c r="S63" s="364"/>
      <c r="T63" s="363"/>
      <c r="U63" s="362">
        <v>7.73</v>
      </c>
      <c r="V63" s="364">
        <v>2.13</v>
      </c>
      <c r="W63" s="364">
        <v>2.67</v>
      </c>
      <c r="X63" s="416">
        <v>0.53</v>
      </c>
    </row>
    <row r="64" spans="7:30" ht="18.75">
      <c r="H64" s="533" t="s">
        <v>27</v>
      </c>
      <c r="I64" s="534"/>
      <c r="J64" s="533"/>
      <c r="K64" s="501"/>
      <c r="L64" s="502">
        <f>SUM(L61:L63)</f>
        <v>11.044</v>
      </c>
      <c r="M64" s="502">
        <f>SUM(M61:M63)</f>
        <v>14.43</v>
      </c>
      <c r="N64" s="502">
        <f>SUM(N61:N63)</f>
        <v>41.524000000000001</v>
      </c>
      <c r="O64" s="501">
        <f>SUM(O61:O63)</f>
        <v>408</v>
      </c>
      <c r="P64" s="564">
        <v>0.15</v>
      </c>
      <c r="Q64" s="565">
        <f t="shared" ref="Q64:X64" si="6">SUM(Q61:Q63)</f>
        <v>0.21000000000000002</v>
      </c>
      <c r="R64" s="566">
        <f t="shared" si="6"/>
        <v>10.5</v>
      </c>
      <c r="S64" s="566">
        <f t="shared" si="6"/>
        <v>105</v>
      </c>
      <c r="T64" s="567"/>
      <c r="U64" s="565">
        <f t="shared" si="6"/>
        <v>180</v>
      </c>
      <c r="V64" s="566">
        <f t="shared" si="6"/>
        <v>180</v>
      </c>
      <c r="W64" s="566">
        <f t="shared" si="6"/>
        <v>45</v>
      </c>
      <c r="X64" s="614">
        <f t="shared" si="6"/>
        <v>2.7</v>
      </c>
    </row>
    <row r="65" spans="8:24" ht="18.75">
      <c r="H65" s="533"/>
      <c r="I65" s="534"/>
      <c r="J65" s="534"/>
      <c r="K65" s="1063">
        <f>SUM(K61:K63)</f>
        <v>435</v>
      </c>
      <c r="L65" s="494"/>
      <c r="M65" s="494"/>
      <c r="N65" s="494"/>
      <c r="O65" s="493"/>
      <c r="P65" s="551"/>
      <c r="Q65" s="1207"/>
      <c r="R65" s="598"/>
      <c r="S65" s="598"/>
      <c r="T65" s="1208"/>
      <c r="U65" s="1230"/>
      <c r="V65" s="598"/>
      <c r="W65" s="598"/>
      <c r="X65" s="626"/>
    </row>
    <row r="66" spans="8:24" ht="18.75">
      <c r="H66" s="518"/>
      <c r="I66" s="515"/>
      <c r="J66" s="515" t="s">
        <v>39</v>
      </c>
      <c r="K66" s="506"/>
      <c r="L66" s="505">
        <f>L47+L58+L64</f>
        <v>67.5</v>
      </c>
      <c r="M66" s="505">
        <f>M47+M58+M64</f>
        <v>69</v>
      </c>
      <c r="N66" s="507">
        <f>N47+N58+N64</f>
        <v>287.5</v>
      </c>
      <c r="O66" s="572" t="s">
        <v>40</v>
      </c>
      <c r="P66" s="599" t="s">
        <v>41</v>
      </c>
      <c r="Q66" s="600">
        <f t="shared" ref="Q66:X66" si="7">Q47+Q58+Q64</f>
        <v>1.05</v>
      </c>
      <c r="R66" s="575">
        <f t="shared" si="7"/>
        <v>52.5</v>
      </c>
      <c r="S66" s="575">
        <v>675</v>
      </c>
      <c r="T66" s="575"/>
      <c r="U66" s="575">
        <f t="shared" si="7"/>
        <v>900</v>
      </c>
      <c r="V66" s="575">
        <f t="shared" si="7"/>
        <v>900</v>
      </c>
      <c r="W66" s="575">
        <f t="shared" si="7"/>
        <v>225</v>
      </c>
      <c r="X66" s="1209">
        <f t="shared" si="7"/>
        <v>13.5</v>
      </c>
    </row>
    <row r="67" spans="8:24" ht="18.75">
      <c r="H67" s="508"/>
      <c r="I67" s="509"/>
      <c r="J67" s="509"/>
      <c r="K67" s="1065"/>
      <c r="L67" s="1171"/>
      <c r="M67" s="1171"/>
      <c r="N67" s="1171"/>
      <c r="O67" s="632">
        <f>O47+O58+O64</f>
        <v>2040</v>
      </c>
      <c r="P67" s="633">
        <f>P47+P58+P64</f>
        <v>0.75</v>
      </c>
      <c r="Q67" s="634"/>
      <c r="R67" s="1100"/>
      <c r="S67" s="1100"/>
      <c r="T67" s="1100"/>
      <c r="U67" s="1100"/>
      <c r="V67" s="1100"/>
      <c r="W67" s="1100"/>
      <c r="X67" s="1210"/>
    </row>
    <row r="68" spans="8:24">
      <c r="H68" s="1225"/>
      <c r="I68" s="1227"/>
      <c r="J68" s="1227"/>
      <c r="K68" s="1227"/>
      <c r="L68" s="1227"/>
      <c r="M68" s="1227"/>
      <c r="N68" s="1227"/>
      <c r="O68" s="1227"/>
      <c r="P68" s="1227"/>
      <c r="Q68" s="1227"/>
      <c r="R68" s="1227"/>
      <c r="S68" s="1227"/>
      <c r="T68" s="1227"/>
      <c r="U68" s="1227"/>
      <c r="V68" s="1227"/>
      <c r="W68" s="1227"/>
      <c r="X68" s="1231"/>
    </row>
    <row r="69" spans="8:24">
      <c r="H69" s="1226"/>
      <c r="I69" s="1228"/>
      <c r="J69" s="1228"/>
      <c r="K69" s="1228"/>
      <c r="L69" s="1228"/>
      <c r="M69" s="1228"/>
      <c r="N69" s="1228"/>
      <c r="O69" s="1228"/>
      <c r="P69" s="1228"/>
      <c r="Q69" s="1228"/>
      <c r="R69" s="1228"/>
      <c r="S69" s="1228"/>
      <c r="T69" s="1228"/>
      <c r="U69" s="1228"/>
      <c r="V69" s="1228"/>
      <c r="W69" s="1228"/>
      <c r="X69" s="1232"/>
    </row>
    <row r="71" spans="8:24" ht="21">
      <c r="K71" s="1229"/>
    </row>
    <row r="72" spans="8:24" ht="21">
      <c r="K72" s="1229"/>
    </row>
  </sheetData>
  <sortState ref="T97:V150">
    <sortCondition ref="T97"/>
  </sortState>
  <pageMargins left="0.7" right="0.7" top="0.75" bottom="0.75" header="0.3" footer="0.3"/>
  <pageSetup paperSize="9" scale="12" orientation="portrait" verticalDpi="36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66"/>
    <pageSetUpPr fitToPage="1"/>
  </sheetPr>
  <dimension ref="H4:Y66"/>
  <sheetViews>
    <sheetView topLeftCell="H20" zoomScale="75" zoomScaleNormal="75" workbookViewId="0">
      <selection activeCell="AB14" sqref="AB14"/>
    </sheetView>
  </sheetViews>
  <sheetFormatPr defaultColWidth="9" defaultRowHeight="18.75"/>
  <cols>
    <col min="1" max="1" width="9.140625"/>
    <col min="2" max="2" width="37.140625" customWidth="1"/>
    <col min="3" max="3" width="13.140625" customWidth="1"/>
    <col min="4" max="4" width="5.85546875" customWidth="1"/>
    <col min="5" max="5" width="13.5703125" customWidth="1"/>
    <col min="6" max="6" width="26.42578125" customWidth="1"/>
    <col min="7" max="7" width="9.140625"/>
    <col min="9" max="9" width="12" customWidth="1"/>
    <col min="10" max="10" width="12.5703125" customWidth="1"/>
    <col min="11" max="11" width="32" customWidth="1"/>
    <col min="12" max="12" width="13.85546875" customWidth="1"/>
    <col min="13" max="13" width="16.140625" style="1023" customWidth="1"/>
    <col min="14" max="14" width="14.140625" style="1023" customWidth="1"/>
    <col min="15" max="15" width="14.7109375" style="1023" customWidth="1"/>
    <col min="16" max="16" width="20.5703125" style="1023" customWidth="1"/>
    <col min="17" max="17" width="13.28515625" style="1023" customWidth="1"/>
    <col min="18" max="18" width="13.85546875" style="1023" customWidth="1"/>
    <col min="19" max="19" width="11.7109375" style="1023" customWidth="1"/>
    <col min="20" max="20" width="20.28515625" customWidth="1"/>
    <col min="21" max="21" width="12.42578125" style="1023" hidden="1" customWidth="1"/>
    <col min="22" max="22" width="14.5703125" style="1023" customWidth="1"/>
    <col min="23" max="23" width="21" style="1023" customWidth="1"/>
    <col min="24" max="24" width="11" style="1023" customWidth="1"/>
    <col min="25" max="25" width="13.42578125" style="1023" customWidth="1"/>
    <col min="26" max="31" width="8.7109375" customWidth="1"/>
  </cols>
  <sheetData>
    <row r="4" spans="8:25" ht="31.5">
      <c r="H4" s="1"/>
      <c r="I4" s="714" t="s">
        <v>108</v>
      </c>
      <c r="J4" s="504"/>
      <c r="K4" s="504"/>
      <c r="L4" s="1024"/>
      <c r="M4" s="1025"/>
      <c r="N4" s="1025"/>
      <c r="O4" s="1025"/>
      <c r="P4" s="1026"/>
      <c r="Q4" s="1026"/>
      <c r="R4" s="1078"/>
      <c r="S4" s="1025"/>
      <c r="T4" s="1025"/>
      <c r="U4" s="1025"/>
      <c r="V4" s="1078"/>
      <c r="W4" s="1025"/>
      <c r="X4" s="1025"/>
      <c r="Y4" s="1109"/>
    </row>
    <row r="5" spans="8:25">
      <c r="H5" s="1"/>
      <c r="I5" s="1027" t="s">
        <v>121</v>
      </c>
      <c r="J5" s="1028"/>
      <c r="K5" s="1028"/>
      <c r="L5" s="1029" t="s">
        <v>2</v>
      </c>
      <c r="M5" s="1030"/>
      <c r="N5" s="1031" t="s">
        <v>3</v>
      </c>
      <c r="O5" s="1032"/>
      <c r="P5" s="450" t="s">
        <v>4</v>
      </c>
      <c r="Q5" s="450"/>
      <c r="R5" s="1079"/>
      <c r="S5" s="1032" t="s">
        <v>5</v>
      </c>
      <c r="T5" s="1080"/>
      <c r="U5" s="1032"/>
      <c r="V5" s="1081"/>
      <c r="W5" s="1081" t="s">
        <v>6</v>
      </c>
      <c r="X5" s="1032"/>
      <c r="Y5" s="1110"/>
    </row>
    <row r="6" spans="8:25" ht="21">
      <c r="H6" s="1"/>
      <c r="I6" s="495" t="s">
        <v>7</v>
      </c>
      <c r="J6" s="505"/>
      <c r="K6" s="515"/>
      <c r="L6" s="1033" t="s">
        <v>8</v>
      </c>
      <c r="M6" s="517" t="s">
        <v>9</v>
      </c>
      <c r="N6" s="495" t="s">
        <v>10</v>
      </c>
      <c r="O6" s="518" t="s">
        <v>11</v>
      </c>
      <c r="P6" s="1034" t="s">
        <v>12</v>
      </c>
      <c r="Q6" s="1082"/>
      <c r="R6" s="1083" t="s">
        <v>13</v>
      </c>
      <c r="S6" s="1084" t="s">
        <v>14</v>
      </c>
      <c r="T6" s="931" t="s">
        <v>15</v>
      </c>
      <c r="U6" s="1084"/>
      <c r="V6" s="1083" t="s">
        <v>17</v>
      </c>
      <c r="W6" s="1084" t="s">
        <v>18</v>
      </c>
      <c r="X6" s="1084" t="s">
        <v>19</v>
      </c>
      <c r="Y6" s="1111" t="s">
        <v>20</v>
      </c>
    </row>
    <row r="7" spans="8:25">
      <c r="H7" s="1"/>
      <c r="I7" s="447"/>
      <c r="J7" s="447"/>
      <c r="K7" s="448"/>
      <c r="L7" s="1035"/>
      <c r="M7" s="1036"/>
      <c r="N7" s="1036"/>
      <c r="O7" s="1036"/>
      <c r="P7" s="1037"/>
      <c r="Q7" s="1037"/>
      <c r="R7" s="1085"/>
      <c r="S7" s="1036"/>
      <c r="T7" s="1086"/>
      <c r="U7" s="1036"/>
      <c r="V7" s="1085"/>
      <c r="W7" s="1036"/>
      <c r="X7" s="1036"/>
      <c r="Y7" s="1112"/>
    </row>
    <row r="8" spans="8:25">
      <c r="H8" s="1"/>
      <c r="I8" s="495" t="s">
        <v>21</v>
      </c>
      <c r="J8" s="451"/>
      <c r="K8" s="500"/>
      <c r="L8" s="1038"/>
      <c r="M8" s="1039"/>
      <c r="N8" s="1039"/>
      <c r="O8" s="1039"/>
      <c r="P8" s="1040"/>
      <c r="Q8" s="1087"/>
      <c r="R8" s="1039"/>
      <c r="S8" s="1039"/>
      <c r="T8" s="1039"/>
      <c r="U8" s="1039"/>
      <c r="V8" s="1040"/>
      <c r="W8" s="1039"/>
      <c r="X8" s="1039"/>
      <c r="Y8" s="1113"/>
    </row>
    <row r="9" spans="8:25">
      <c r="H9" s="1">
        <v>222</v>
      </c>
      <c r="I9" s="499" t="s">
        <v>122</v>
      </c>
      <c r="J9" s="9"/>
      <c r="K9" s="472"/>
      <c r="L9" s="1041">
        <v>150</v>
      </c>
      <c r="M9" s="1042">
        <v>23.85</v>
      </c>
      <c r="N9" s="556">
        <v>24.4</v>
      </c>
      <c r="O9" s="555">
        <v>30.15</v>
      </c>
      <c r="P9" s="1041">
        <v>311.29000000000002</v>
      </c>
      <c r="Q9" s="586"/>
      <c r="R9" s="554">
        <v>9.0999999999999998E-2</v>
      </c>
      <c r="S9" s="556">
        <v>0.3</v>
      </c>
      <c r="T9" s="556">
        <v>62.68</v>
      </c>
      <c r="U9" s="555"/>
      <c r="V9" s="554">
        <v>88.2</v>
      </c>
      <c r="W9" s="556">
        <v>45.2</v>
      </c>
      <c r="X9" s="556">
        <v>6.5</v>
      </c>
      <c r="Y9" s="610">
        <v>2.17</v>
      </c>
    </row>
    <row r="10" spans="8:25">
      <c r="H10" s="1"/>
      <c r="I10" s="454" t="s">
        <v>123</v>
      </c>
      <c r="J10" s="455"/>
      <c r="K10" s="455"/>
      <c r="L10" s="1041">
        <v>10</v>
      </c>
      <c r="M10" s="1042">
        <v>0.7</v>
      </c>
      <c r="N10" s="556">
        <v>0.5</v>
      </c>
      <c r="O10" s="555">
        <v>5.55</v>
      </c>
      <c r="P10" s="1041">
        <v>29.4</v>
      </c>
      <c r="Q10" s="586"/>
      <c r="R10" s="554">
        <v>5.0000000000000001E-3</v>
      </c>
      <c r="S10" s="556">
        <v>0.1</v>
      </c>
      <c r="T10" s="556">
        <v>6.3</v>
      </c>
      <c r="U10" s="555"/>
      <c r="V10" s="554">
        <v>11.9</v>
      </c>
      <c r="W10" s="556">
        <v>22.9</v>
      </c>
      <c r="X10" s="556">
        <v>3.4</v>
      </c>
      <c r="Y10" s="610">
        <v>0.02</v>
      </c>
    </row>
    <row r="11" spans="8:25">
      <c r="H11" s="1">
        <v>386</v>
      </c>
      <c r="I11" s="499" t="s">
        <v>37</v>
      </c>
      <c r="J11" s="472"/>
      <c r="K11" s="455"/>
      <c r="L11" s="1043">
        <v>200</v>
      </c>
      <c r="M11" s="1042">
        <v>5.8</v>
      </c>
      <c r="N11" s="556">
        <v>5</v>
      </c>
      <c r="O11" s="555">
        <v>8</v>
      </c>
      <c r="P11" s="1044">
        <v>100</v>
      </c>
      <c r="Q11" s="553"/>
      <c r="R11" s="554">
        <v>0.08</v>
      </c>
      <c r="S11" s="555">
        <v>1.4</v>
      </c>
      <c r="T11" s="556">
        <v>106.02</v>
      </c>
      <c r="U11" s="555"/>
      <c r="V11" s="554">
        <v>140</v>
      </c>
      <c r="W11" s="556">
        <v>140</v>
      </c>
      <c r="X11" s="556">
        <v>28</v>
      </c>
      <c r="Y11" s="610">
        <v>0.2</v>
      </c>
    </row>
    <row r="12" spans="8:25">
      <c r="H12" s="1">
        <v>342</v>
      </c>
      <c r="I12" s="499" t="s">
        <v>124</v>
      </c>
      <c r="J12" s="472"/>
      <c r="K12" s="455"/>
      <c r="L12" s="1045">
        <v>150</v>
      </c>
      <c r="M12" s="280">
        <v>0.3</v>
      </c>
      <c r="N12" s="281">
        <v>0.03</v>
      </c>
      <c r="O12" s="282">
        <v>18.739999999999998</v>
      </c>
      <c r="P12" s="279">
        <v>29.9</v>
      </c>
      <c r="Q12" s="453"/>
      <c r="R12" s="353">
        <v>7.3999999999999996E-2</v>
      </c>
      <c r="S12" s="281">
        <v>13.2</v>
      </c>
      <c r="T12" s="1088"/>
      <c r="U12" s="282"/>
      <c r="V12" s="353">
        <v>23.4</v>
      </c>
      <c r="W12" s="281">
        <v>23.4</v>
      </c>
      <c r="X12" s="281">
        <v>8.1</v>
      </c>
      <c r="Y12" s="411">
        <v>6.0299999999999999E-2</v>
      </c>
    </row>
    <row r="13" spans="8:25">
      <c r="H13" s="1"/>
      <c r="I13" s="464" t="s">
        <v>26</v>
      </c>
      <c r="J13" s="465"/>
      <c r="K13" s="465"/>
      <c r="L13" s="279">
        <v>50</v>
      </c>
      <c r="M13" s="280">
        <v>3.94</v>
      </c>
      <c r="N13" s="281">
        <v>0.5</v>
      </c>
      <c r="O13" s="282">
        <v>24.15</v>
      </c>
      <c r="P13" s="279">
        <v>116.9</v>
      </c>
      <c r="Q13" s="352"/>
      <c r="R13" s="353">
        <v>0.05</v>
      </c>
      <c r="S13" s="282"/>
      <c r="T13" s="281"/>
      <c r="U13" s="282"/>
      <c r="V13" s="353">
        <v>11.5</v>
      </c>
      <c r="W13" s="281">
        <v>43.5</v>
      </c>
      <c r="X13" s="281">
        <v>16.5</v>
      </c>
      <c r="Y13" s="411">
        <v>0.55000000000000004</v>
      </c>
    </row>
    <row r="14" spans="8:25">
      <c r="H14" s="1"/>
      <c r="I14" s="1046"/>
      <c r="J14" s="491"/>
      <c r="K14" s="1047"/>
      <c r="L14" s="1048"/>
      <c r="M14" s="1049"/>
      <c r="N14" s="1050"/>
      <c r="O14" s="1051"/>
      <c r="P14" s="1052"/>
      <c r="Q14" s="1089"/>
      <c r="R14" s="1049"/>
      <c r="S14" s="1050"/>
      <c r="T14" s="1090"/>
      <c r="U14" s="1051"/>
      <c r="V14" s="1091"/>
      <c r="W14" s="1050"/>
      <c r="X14" s="1050"/>
      <c r="Y14" s="1114"/>
    </row>
    <row r="15" spans="8:25">
      <c r="H15" s="1"/>
      <c r="I15" s="474"/>
      <c r="J15" s="475"/>
      <c r="K15" s="475" t="s">
        <v>27</v>
      </c>
      <c r="L15" s="1053">
        <f>L9+L10+L11+L12+L13</f>
        <v>560</v>
      </c>
      <c r="M15" s="477">
        <f>SUM(M9:M14)</f>
        <v>34.590000000000003</v>
      </c>
      <c r="N15" s="477">
        <f>SUM(N9:N14)</f>
        <v>30.43</v>
      </c>
      <c r="O15" s="477">
        <f>SUM(O9:O14)</f>
        <v>86.59</v>
      </c>
      <c r="P15" s="476">
        <f>SUM(P9:P14)</f>
        <v>587.49</v>
      </c>
      <c r="Q15" s="550">
        <v>0.25</v>
      </c>
      <c r="R15" s="1092">
        <f t="shared" ref="R15:Y15" si="0">SUM(R9:R14)</f>
        <v>0.3</v>
      </c>
      <c r="S15" s="494">
        <f t="shared" si="0"/>
        <v>15</v>
      </c>
      <c r="T15" s="494">
        <f t="shared" si="0"/>
        <v>175</v>
      </c>
      <c r="U15" s="494"/>
      <c r="V15" s="551">
        <f t="shared" si="0"/>
        <v>275</v>
      </c>
      <c r="W15" s="494">
        <f t="shared" si="0"/>
        <v>275</v>
      </c>
      <c r="X15" s="494">
        <f t="shared" si="0"/>
        <v>62.5</v>
      </c>
      <c r="Y15" s="608">
        <f t="shared" si="0"/>
        <v>3.0003000000000002</v>
      </c>
    </row>
    <row r="16" spans="8:25">
      <c r="H16" s="1"/>
      <c r="I16" s="450" t="s">
        <v>28</v>
      </c>
      <c r="J16" s="478"/>
      <c r="K16" s="452"/>
      <c r="L16" s="1054"/>
      <c r="M16" s="1055"/>
      <c r="N16" s="1055"/>
      <c r="O16" s="1055"/>
      <c r="P16" s="1054"/>
      <c r="Q16" s="453"/>
      <c r="R16" s="1093"/>
      <c r="S16" s="1055"/>
      <c r="T16" s="1055"/>
      <c r="U16" s="1055"/>
      <c r="V16" s="1093"/>
      <c r="W16" s="1055"/>
      <c r="X16" s="1055"/>
      <c r="Y16" s="1115"/>
    </row>
    <row r="17" spans="8:25">
      <c r="H17" s="1">
        <v>45</v>
      </c>
      <c r="I17" s="1056" t="s">
        <v>125</v>
      </c>
      <c r="J17" s="472"/>
      <c r="K17" s="472"/>
      <c r="L17" s="1043">
        <v>100</v>
      </c>
      <c r="M17" s="1042">
        <v>1.33</v>
      </c>
      <c r="N17" s="556">
        <v>6.08</v>
      </c>
      <c r="O17" s="555">
        <v>8.52</v>
      </c>
      <c r="P17" s="1041">
        <v>94.12</v>
      </c>
      <c r="Q17" s="590"/>
      <c r="R17" s="554">
        <v>0.02</v>
      </c>
      <c r="S17" s="556">
        <v>0.24429999999999999</v>
      </c>
      <c r="T17" s="1094"/>
      <c r="U17" s="555"/>
      <c r="V17" s="554">
        <v>120.15</v>
      </c>
      <c r="W17" s="556">
        <v>28.35</v>
      </c>
      <c r="X17" s="556">
        <v>16</v>
      </c>
      <c r="Y17" s="610">
        <v>0.52</v>
      </c>
    </row>
    <row r="18" spans="8:25">
      <c r="H18" s="1">
        <v>84</v>
      </c>
      <c r="I18" s="480" t="s">
        <v>30</v>
      </c>
      <c r="J18" s="481"/>
      <c r="K18" s="482"/>
      <c r="L18" s="1057">
        <v>200</v>
      </c>
      <c r="M18" s="1058">
        <v>1.84</v>
      </c>
      <c r="N18" s="1059">
        <v>4.09</v>
      </c>
      <c r="O18" s="1060">
        <v>31.6</v>
      </c>
      <c r="P18" s="1061">
        <v>102.2</v>
      </c>
      <c r="Q18" s="453"/>
      <c r="R18" s="1095">
        <v>0.16500000000000001</v>
      </c>
      <c r="S18" s="1059">
        <v>0.61099999999999999</v>
      </c>
      <c r="T18" s="1096">
        <v>126.4</v>
      </c>
      <c r="U18" s="1060"/>
      <c r="V18" s="1095">
        <v>97.5</v>
      </c>
      <c r="W18" s="1059">
        <v>138.59</v>
      </c>
      <c r="X18" s="1059">
        <v>18.39</v>
      </c>
      <c r="Y18" s="1116">
        <v>0.69</v>
      </c>
    </row>
    <row r="19" spans="8:25">
      <c r="H19" s="1">
        <v>265</v>
      </c>
      <c r="I19" s="471" t="s">
        <v>126</v>
      </c>
      <c r="J19" s="473"/>
      <c r="K19" s="466"/>
      <c r="L19" s="1045">
        <v>170</v>
      </c>
      <c r="M19" s="280">
        <v>5.35</v>
      </c>
      <c r="N19" s="281">
        <v>9.42</v>
      </c>
      <c r="O19" s="282">
        <v>39.18</v>
      </c>
      <c r="P19" s="279">
        <v>414.57</v>
      </c>
      <c r="Q19" s="453"/>
      <c r="R19" s="353">
        <v>0.16500000000000001</v>
      </c>
      <c r="S19" s="281">
        <v>0.14499999999999999</v>
      </c>
      <c r="T19" s="1088">
        <v>118.6</v>
      </c>
      <c r="U19" s="282"/>
      <c r="V19" s="353">
        <v>145.82</v>
      </c>
      <c r="W19" s="281">
        <v>156.13</v>
      </c>
      <c r="X19" s="281">
        <v>32.340000000000003</v>
      </c>
      <c r="Y19" s="411">
        <v>1</v>
      </c>
    </row>
    <row r="20" spans="8:25">
      <c r="H20" s="1">
        <v>389</v>
      </c>
      <c r="I20" s="521" t="s">
        <v>127</v>
      </c>
      <c r="J20" s="522"/>
      <c r="K20" s="459"/>
      <c r="L20" s="1062">
        <v>200</v>
      </c>
      <c r="M20" s="488">
        <v>0.4</v>
      </c>
      <c r="N20" s="489">
        <v>0.27</v>
      </c>
      <c r="O20" s="490">
        <v>19.27</v>
      </c>
      <c r="P20" s="487">
        <v>72.8</v>
      </c>
      <c r="Q20" s="590"/>
      <c r="R20" s="554">
        <v>0.01</v>
      </c>
      <c r="S20" s="556">
        <v>20</v>
      </c>
      <c r="T20" s="1094"/>
      <c r="U20" s="555"/>
      <c r="V20" s="554">
        <v>7.73</v>
      </c>
      <c r="W20" s="556">
        <v>2.13</v>
      </c>
      <c r="X20" s="556">
        <v>4.17</v>
      </c>
      <c r="Y20" s="610">
        <v>0.53</v>
      </c>
    </row>
    <row r="21" spans="8:25">
      <c r="H21" s="1"/>
      <c r="I21" s="471" t="s">
        <v>26</v>
      </c>
      <c r="J21" s="473"/>
      <c r="K21" s="279"/>
      <c r="L21" s="487">
        <v>40</v>
      </c>
      <c r="M21" s="488">
        <v>2.2400000000000002</v>
      </c>
      <c r="N21" s="489">
        <v>0.44</v>
      </c>
      <c r="O21" s="490">
        <v>19.760000000000002</v>
      </c>
      <c r="P21" s="487">
        <v>91.96</v>
      </c>
      <c r="Q21" s="553"/>
      <c r="R21" s="554">
        <v>0.04</v>
      </c>
      <c r="S21" s="555"/>
      <c r="T21" s="556"/>
      <c r="U21" s="555"/>
      <c r="V21" s="554">
        <v>9.1999999999999993</v>
      </c>
      <c r="W21" s="556">
        <v>42.4</v>
      </c>
      <c r="X21" s="556">
        <v>10</v>
      </c>
      <c r="Y21" s="610">
        <v>1.24</v>
      </c>
    </row>
    <row r="22" spans="8:25">
      <c r="H22" s="1"/>
      <c r="I22" s="471" t="s">
        <v>34</v>
      </c>
      <c r="J22" s="473"/>
      <c r="K22" s="279"/>
      <c r="L22" s="487">
        <v>20</v>
      </c>
      <c r="M22" s="488">
        <v>1.58</v>
      </c>
      <c r="N22" s="489">
        <v>0.2</v>
      </c>
      <c r="O22" s="490">
        <v>9.66</v>
      </c>
      <c r="P22" s="487">
        <v>46.76</v>
      </c>
      <c r="Q22" s="553"/>
      <c r="R22" s="557">
        <v>0.02</v>
      </c>
      <c r="S22" s="490"/>
      <c r="T22" s="489"/>
      <c r="U22" s="490"/>
      <c r="V22" s="557">
        <v>4.5999999999999996</v>
      </c>
      <c r="W22" s="489">
        <v>17.399999999999999</v>
      </c>
      <c r="X22" s="489">
        <v>6.6</v>
      </c>
      <c r="Y22" s="611">
        <v>0.22</v>
      </c>
    </row>
    <row r="23" spans="8:25">
      <c r="H23" s="1"/>
      <c r="I23" s="471"/>
      <c r="J23" s="491"/>
      <c r="K23" s="466"/>
      <c r="L23" s="1045"/>
      <c r="M23" s="280"/>
      <c r="N23" s="281"/>
      <c r="O23" s="282"/>
      <c r="P23" s="279"/>
      <c r="Q23" s="453"/>
      <c r="R23" s="353"/>
      <c r="S23" s="281"/>
      <c r="T23" s="1088"/>
      <c r="U23" s="282"/>
      <c r="V23" s="353"/>
      <c r="W23" s="281"/>
      <c r="X23" s="281"/>
      <c r="Y23" s="411"/>
    </row>
    <row r="24" spans="8:25">
      <c r="H24" s="1"/>
      <c r="I24" s="447"/>
      <c r="J24" s="492"/>
      <c r="K24" s="492" t="s">
        <v>27</v>
      </c>
      <c r="L24" s="1063">
        <f>L17+L18+L19+L20+L21+L22</f>
        <v>730</v>
      </c>
      <c r="M24" s="494">
        <f>SUM(M17:M23)</f>
        <v>12.74</v>
      </c>
      <c r="N24" s="494">
        <f>SUM(N17:N23)</f>
        <v>20.5</v>
      </c>
      <c r="O24" s="494">
        <f>SUM(O17:O23)</f>
        <v>127.99000000000001</v>
      </c>
      <c r="P24" s="493">
        <f>SUM(P17:P23)</f>
        <v>822.41</v>
      </c>
      <c r="Q24" s="550">
        <v>0.35</v>
      </c>
      <c r="R24" s="1092">
        <f t="shared" ref="R24:Y24" si="1">SUM(R17:R23)</f>
        <v>0.42</v>
      </c>
      <c r="S24" s="494">
        <f t="shared" si="1"/>
        <v>21.000299999999999</v>
      </c>
      <c r="T24" s="494">
        <f t="shared" si="1"/>
        <v>245</v>
      </c>
      <c r="U24" s="494"/>
      <c r="V24" s="551">
        <f t="shared" si="1"/>
        <v>385.00000000000006</v>
      </c>
      <c r="W24" s="494">
        <f t="shared" si="1"/>
        <v>384.99999999999994</v>
      </c>
      <c r="X24" s="494">
        <f t="shared" si="1"/>
        <v>87.5</v>
      </c>
      <c r="Y24" s="608">
        <f t="shared" si="1"/>
        <v>4.2</v>
      </c>
    </row>
    <row r="25" spans="8:25">
      <c r="H25" s="1"/>
      <c r="I25" s="495" t="s">
        <v>35</v>
      </c>
      <c r="J25" s="478"/>
      <c r="K25" s="452"/>
      <c r="L25" s="1064"/>
      <c r="M25" s="1055"/>
      <c r="N25" s="1055"/>
      <c r="O25" s="1055"/>
      <c r="P25" s="1054"/>
      <c r="Q25" s="453"/>
      <c r="R25" s="1093"/>
      <c r="S25" s="1055"/>
      <c r="T25" s="1097"/>
      <c r="U25" s="1055"/>
      <c r="V25" s="1093"/>
      <c r="W25" s="1055"/>
      <c r="X25" s="1055"/>
      <c r="Y25" s="1115"/>
    </row>
    <row r="26" spans="8:25">
      <c r="H26" s="1">
        <v>541</v>
      </c>
      <c r="I26" s="498" t="s">
        <v>128</v>
      </c>
      <c r="J26" s="472"/>
      <c r="K26" s="455"/>
      <c r="L26" s="1043">
        <v>100</v>
      </c>
      <c r="M26" s="1042">
        <v>10.35</v>
      </c>
      <c r="N26" s="556">
        <v>8.3000000000000007</v>
      </c>
      <c r="O26" s="555">
        <v>21.68</v>
      </c>
      <c r="P26" s="1041">
        <v>311</v>
      </c>
      <c r="Q26" s="590"/>
      <c r="R26" s="554">
        <v>0.18</v>
      </c>
      <c r="S26" s="556">
        <v>8.9700000000000006</v>
      </c>
      <c r="T26" s="1094">
        <v>105</v>
      </c>
      <c r="U26" s="555"/>
      <c r="V26" s="554">
        <v>153.9</v>
      </c>
      <c r="W26" s="556">
        <v>162.19999999999999</v>
      </c>
      <c r="X26" s="556">
        <v>35.770000000000003</v>
      </c>
      <c r="Y26" s="610">
        <v>1.52</v>
      </c>
    </row>
    <row r="27" spans="8:25">
      <c r="H27" s="1">
        <v>378</v>
      </c>
      <c r="I27" s="499" t="s">
        <v>129</v>
      </c>
      <c r="J27" s="472"/>
      <c r="K27" s="459"/>
      <c r="L27" s="1062">
        <v>200</v>
      </c>
      <c r="M27" s="488">
        <v>7.0000000000000007E-2</v>
      </c>
      <c r="N27" s="489">
        <v>0.02</v>
      </c>
      <c r="O27" s="490">
        <v>15</v>
      </c>
      <c r="P27" s="487">
        <v>41.6</v>
      </c>
      <c r="Q27" s="586"/>
      <c r="R27" s="554">
        <v>0</v>
      </c>
      <c r="S27" s="556">
        <v>0.03</v>
      </c>
      <c r="T27" s="1094">
        <v>0</v>
      </c>
      <c r="U27" s="555"/>
      <c r="V27" s="554">
        <v>11.1</v>
      </c>
      <c r="W27" s="556">
        <v>2.8</v>
      </c>
      <c r="X27" s="556">
        <v>1.73</v>
      </c>
      <c r="Y27" s="610">
        <v>0.28000000000000003</v>
      </c>
    </row>
    <row r="28" spans="8:25">
      <c r="H28" s="1"/>
      <c r="I28" s="499"/>
      <c r="J28" s="472"/>
      <c r="K28" s="459"/>
      <c r="L28" s="1062"/>
      <c r="M28" s="488"/>
      <c r="N28" s="489"/>
      <c r="O28" s="490"/>
      <c r="P28" s="487"/>
      <c r="Q28" s="586"/>
      <c r="R28" s="554"/>
      <c r="S28" s="556"/>
      <c r="T28" s="1094"/>
      <c r="U28" s="555"/>
      <c r="V28" s="554"/>
      <c r="W28" s="556"/>
      <c r="X28" s="556"/>
      <c r="Y28" s="610"/>
    </row>
    <row r="29" spans="8:25">
      <c r="H29" s="1"/>
      <c r="I29" s="451"/>
      <c r="J29" s="500"/>
      <c r="K29" s="451" t="s">
        <v>27</v>
      </c>
      <c r="L29" s="501">
        <f>L26+L27</f>
        <v>300</v>
      </c>
      <c r="M29" s="502">
        <f>SUM(M26:M28)</f>
        <v>10.42</v>
      </c>
      <c r="N29" s="502">
        <f>SUM(N26:N28)</f>
        <v>8.32</v>
      </c>
      <c r="O29" s="502">
        <f>SUM(O26:O28)</f>
        <v>36.68</v>
      </c>
      <c r="P29" s="501">
        <f>SUM(P26:P28)</f>
        <v>352.6</v>
      </c>
      <c r="Q29" s="564">
        <v>0.15</v>
      </c>
      <c r="R29" s="1098">
        <f t="shared" ref="R29:Y29" si="2">SUM(R26:R28)</f>
        <v>0.18</v>
      </c>
      <c r="S29" s="566">
        <f t="shared" si="2"/>
        <v>9</v>
      </c>
      <c r="T29" s="566">
        <f t="shared" si="2"/>
        <v>105</v>
      </c>
      <c r="U29" s="567"/>
      <c r="V29" s="565">
        <f t="shared" si="2"/>
        <v>165</v>
      </c>
      <c r="W29" s="566">
        <f t="shared" si="2"/>
        <v>165</v>
      </c>
      <c r="X29" s="566">
        <f t="shared" si="2"/>
        <v>37.5</v>
      </c>
      <c r="Y29" s="614">
        <f t="shared" si="2"/>
        <v>1.8</v>
      </c>
    </row>
    <row r="30" spans="8:25">
      <c r="H30" s="1"/>
      <c r="I30" s="451"/>
      <c r="J30" s="500"/>
      <c r="K30" s="500"/>
      <c r="L30" s="501"/>
      <c r="M30" s="502"/>
      <c r="N30" s="502"/>
      <c r="O30" s="502"/>
      <c r="P30" s="501"/>
      <c r="Q30" s="568"/>
      <c r="R30" s="569"/>
      <c r="S30" s="570"/>
      <c r="T30" s="570"/>
      <c r="U30" s="567"/>
      <c r="V30" s="571"/>
      <c r="W30" s="570"/>
      <c r="X30" s="570"/>
      <c r="Y30" s="615"/>
    </row>
    <row r="31" spans="8:25">
      <c r="H31" s="1"/>
      <c r="I31" s="503"/>
      <c r="J31" s="504"/>
      <c r="K31" s="505" t="s">
        <v>39</v>
      </c>
      <c r="L31" s="506"/>
      <c r="M31" s="505">
        <f>M15+M24+M29</f>
        <v>57.750000000000007</v>
      </c>
      <c r="N31" s="505">
        <f>N15+N24+N29</f>
        <v>59.25</v>
      </c>
      <c r="O31" s="507">
        <f>O15+O24+O29</f>
        <v>251.26000000000002</v>
      </c>
      <c r="P31" s="516" t="s">
        <v>40</v>
      </c>
      <c r="Q31" s="516" t="s">
        <v>41</v>
      </c>
      <c r="R31" s="574">
        <f t="shared" ref="R31:Y31" si="3">R15+R24+R29</f>
        <v>0.89999999999999991</v>
      </c>
      <c r="S31" s="575">
        <f t="shared" si="3"/>
        <v>45.000299999999996</v>
      </c>
      <c r="T31" s="575">
        <f t="shared" si="3"/>
        <v>525</v>
      </c>
      <c r="U31" s="575"/>
      <c r="V31" s="575">
        <f t="shared" si="3"/>
        <v>825</v>
      </c>
      <c r="W31" s="575">
        <f t="shared" si="3"/>
        <v>825</v>
      </c>
      <c r="X31" s="575">
        <f t="shared" si="3"/>
        <v>187.5</v>
      </c>
      <c r="Y31" s="616">
        <f t="shared" si="3"/>
        <v>9.0003000000000011</v>
      </c>
    </row>
    <row r="32" spans="8:25">
      <c r="H32" s="1"/>
      <c r="I32" s="508"/>
      <c r="J32" s="509"/>
      <c r="K32" s="509"/>
      <c r="L32" s="1065"/>
      <c r="M32" s="1066"/>
      <c r="N32" s="1066"/>
      <c r="O32" s="1066"/>
      <c r="P32" s="576">
        <f>P15+P24+P29</f>
        <v>1762.5</v>
      </c>
      <c r="Q32" s="577">
        <f>Q15+Q24+Q29</f>
        <v>0.75</v>
      </c>
      <c r="R32" s="578"/>
      <c r="S32" s="1099"/>
      <c r="T32" s="1100"/>
      <c r="U32" s="1099"/>
      <c r="V32" s="1099"/>
      <c r="W32" s="1099"/>
      <c r="X32" s="1099"/>
      <c r="Y32" s="1117"/>
    </row>
    <row r="33" spans="8:25">
      <c r="I33" s="512"/>
      <c r="J33" s="513"/>
      <c r="K33" s="513"/>
      <c r="L33" s="1067"/>
      <c r="M33" s="1068"/>
      <c r="N33" s="1068"/>
      <c r="O33" s="1068"/>
      <c r="P33" s="1069"/>
      <c r="Q33" s="1069"/>
      <c r="R33" s="1101"/>
      <c r="S33" s="1068"/>
      <c r="T33" s="1102"/>
      <c r="U33" s="1068"/>
      <c r="V33" s="1101"/>
      <c r="W33" s="1068"/>
      <c r="X33" s="1068"/>
      <c r="Y33" s="1118"/>
    </row>
    <row r="34" spans="8:25">
      <c r="I34" s="503" t="s">
        <v>130</v>
      </c>
      <c r="J34" s="504"/>
      <c r="K34" s="504"/>
      <c r="L34" s="1024"/>
      <c r="M34" s="1070"/>
      <c r="N34" s="1070"/>
      <c r="O34" s="1070"/>
      <c r="P34" s="1071"/>
      <c r="Q34" s="1071"/>
      <c r="R34" s="1074"/>
      <c r="S34" s="1070"/>
      <c r="T34" s="1025"/>
      <c r="U34" s="1070"/>
      <c r="V34" s="1074"/>
      <c r="W34" s="1070"/>
      <c r="X34" s="1070"/>
      <c r="Y34" s="1073"/>
    </row>
    <row r="35" spans="8:25">
      <c r="I35" s="1027" t="str">
        <f>I5</f>
        <v>День       :  8</v>
      </c>
      <c r="J35" s="1028"/>
      <c r="K35" s="1028"/>
      <c r="L35" s="510" t="s">
        <v>2</v>
      </c>
      <c r="M35" s="1030"/>
      <c r="N35" s="1031" t="s">
        <v>3</v>
      </c>
      <c r="O35" s="1032"/>
      <c r="P35" s="450" t="s">
        <v>4</v>
      </c>
      <c r="Q35" s="450"/>
      <c r="R35" s="1079"/>
      <c r="S35" s="1032" t="s">
        <v>5</v>
      </c>
      <c r="T35" s="509"/>
      <c r="U35" s="1032"/>
      <c r="V35" s="1081"/>
      <c r="W35" s="1081" t="s">
        <v>6</v>
      </c>
      <c r="X35" s="1032"/>
      <c r="Y35" s="1110"/>
    </row>
    <row r="36" spans="8:25" ht="21">
      <c r="I36" s="495" t="s">
        <v>42</v>
      </c>
      <c r="J36" s="505"/>
      <c r="K36" s="515"/>
      <c r="L36" s="1072" t="s">
        <v>8</v>
      </c>
      <c r="M36" s="1073" t="s">
        <v>9</v>
      </c>
      <c r="N36" s="1071" t="s">
        <v>10</v>
      </c>
      <c r="O36" s="1074" t="s">
        <v>11</v>
      </c>
      <c r="P36" s="1075" t="s">
        <v>12</v>
      </c>
      <c r="Q36" s="1103"/>
      <c r="R36" s="1083" t="s">
        <v>13</v>
      </c>
      <c r="S36" s="1084" t="s">
        <v>14</v>
      </c>
      <c r="T36" s="931" t="s">
        <v>15</v>
      </c>
      <c r="U36" s="1084"/>
      <c r="V36" s="1083" t="s">
        <v>17</v>
      </c>
      <c r="W36" s="1084" t="s">
        <v>18</v>
      </c>
      <c r="X36" s="1084" t="s">
        <v>19</v>
      </c>
      <c r="Y36" s="1111" t="s">
        <v>20</v>
      </c>
    </row>
    <row r="37" spans="8:25">
      <c r="I37" s="447"/>
      <c r="J37" s="447"/>
      <c r="K37" s="448"/>
      <c r="L37" s="1035"/>
      <c r="M37" s="1036"/>
      <c r="N37" s="1036"/>
      <c r="O37" s="1036"/>
      <c r="P37" s="1037"/>
      <c r="Q37" s="1037"/>
      <c r="R37" s="1085"/>
      <c r="S37" s="1036"/>
      <c r="T37" s="1086"/>
      <c r="U37" s="1036"/>
      <c r="V37" s="1085"/>
      <c r="W37" s="1036"/>
      <c r="X37" s="1036"/>
      <c r="Y37" s="1112"/>
    </row>
    <row r="38" spans="8:25">
      <c r="I38" s="450" t="s">
        <v>21</v>
      </c>
      <c r="J38" s="451"/>
      <c r="K38" s="452"/>
      <c r="L38" s="1054"/>
      <c r="M38" s="1076"/>
      <c r="N38" s="1076"/>
      <c r="O38" s="1076"/>
      <c r="P38" s="1077"/>
      <c r="Q38" s="1077"/>
      <c r="R38" s="352"/>
      <c r="S38" s="1076"/>
      <c r="T38" s="1076"/>
      <c r="U38" s="1076"/>
      <c r="V38" s="1040"/>
      <c r="W38" s="1039"/>
      <c r="X38" s="1039"/>
      <c r="Y38" s="1113"/>
    </row>
    <row r="39" spans="8:25">
      <c r="H39">
        <v>222</v>
      </c>
      <c r="I39" s="499" t="s">
        <v>122</v>
      </c>
      <c r="J39" s="9"/>
      <c r="K39" s="472"/>
      <c r="L39" s="1043">
        <v>180</v>
      </c>
      <c r="M39" s="1042">
        <v>24.84</v>
      </c>
      <c r="N39" s="556">
        <v>24.86</v>
      </c>
      <c r="O39" s="555">
        <v>34.81</v>
      </c>
      <c r="P39" s="1041">
        <v>335.41</v>
      </c>
      <c r="Q39" s="586"/>
      <c r="R39" s="554">
        <v>0.11</v>
      </c>
      <c r="S39" s="556">
        <v>2.7</v>
      </c>
      <c r="T39" s="1094">
        <v>111.68</v>
      </c>
      <c r="U39" s="555"/>
      <c r="V39" s="554">
        <v>97.4</v>
      </c>
      <c r="W39" s="556">
        <v>52.2</v>
      </c>
      <c r="X39" s="556">
        <v>5.5</v>
      </c>
      <c r="Y39" s="610">
        <v>3.32</v>
      </c>
    </row>
    <row r="40" spans="8:25">
      <c r="I40" s="454" t="s">
        <v>123</v>
      </c>
      <c r="J40" s="455"/>
      <c r="K40" s="455"/>
      <c r="L40" s="1043">
        <v>20</v>
      </c>
      <c r="M40" s="1042">
        <v>1.42</v>
      </c>
      <c r="N40" s="556">
        <v>1</v>
      </c>
      <c r="O40" s="555">
        <v>11.04</v>
      </c>
      <c r="P40" s="1041">
        <v>58.84</v>
      </c>
      <c r="Q40" s="586"/>
      <c r="R40" s="554">
        <v>6.0000000000000001E-3</v>
      </c>
      <c r="S40" s="556">
        <v>0.2</v>
      </c>
      <c r="T40" s="1094">
        <v>7.3</v>
      </c>
      <c r="U40" s="555"/>
      <c r="V40" s="554">
        <v>23.8</v>
      </c>
      <c r="W40" s="556">
        <v>25.8</v>
      </c>
      <c r="X40" s="556">
        <v>6.8</v>
      </c>
      <c r="Y40" s="610">
        <v>0.04</v>
      </c>
    </row>
    <row r="41" spans="8:25">
      <c r="H41">
        <v>386</v>
      </c>
      <c r="I41" s="499" t="s">
        <v>37</v>
      </c>
      <c r="J41" s="472"/>
      <c r="K41" s="455"/>
      <c r="L41" s="1043">
        <v>200</v>
      </c>
      <c r="M41" s="1042">
        <v>5.8</v>
      </c>
      <c r="N41" s="556">
        <v>5</v>
      </c>
      <c r="O41" s="555">
        <v>8</v>
      </c>
      <c r="P41" s="1044">
        <v>100</v>
      </c>
      <c r="Q41" s="553"/>
      <c r="R41" s="554">
        <v>0.08</v>
      </c>
      <c r="S41" s="555">
        <v>1.4</v>
      </c>
      <c r="T41" s="556">
        <v>106.02</v>
      </c>
      <c r="U41" s="555"/>
      <c r="V41" s="554">
        <v>140</v>
      </c>
      <c r="W41" s="556">
        <v>140</v>
      </c>
      <c r="X41" s="556">
        <v>28</v>
      </c>
      <c r="Y41" s="610">
        <v>0.2</v>
      </c>
    </row>
    <row r="42" spans="8:25">
      <c r="H42">
        <v>342</v>
      </c>
      <c r="I42" s="499" t="s">
        <v>131</v>
      </c>
      <c r="J42" s="472"/>
      <c r="K42" s="455"/>
      <c r="L42" s="1045">
        <v>200</v>
      </c>
      <c r="M42" s="280">
        <v>0.3</v>
      </c>
      <c r="N42" s="281">
        <v>0.03</v>
      </c>
      <c r="O42" s="282">
        <v>18.739999999999998</v>
      </c>
      <c r="P42" s="279">
        <v>29.9</v>
      </c>
      <c r="Q42" s="453"/>
      <c r="R42" s="353">
        <v>7.3999999999999996E-2</v>
      </c>
      <c r="S42" s="281">
        <v>13.2</v>
      </c>
      <c r="T42" s="1088"/>
      <c r="U42" s="282"/>
      <c r="V42" s="353">
        <v>23.4</v>
      </c>
      <c r="W42" s="281">
        <v>23.4</v>
      </c>
      <c r="X42" s="281">
        <v>8.1</v>
      </c>
      <c r="Y42" s="411">
        <v>6.0299999999999999E-2</v>
      </c>
    </row>
    <row r="43" spans="8:25">
      <c r="I43" s="499" t="s">
        <v>26</v>
      </c>
      <c r="J43" s="472"/>
      <c r="K43" s="459"/>
      <c r="L43" s="487">
        <v>80</v>
      </c>
      <c r="M43" s="488">
        <v>5.2530000000000001</v>
      </c>
      <c r="N43" s="489">
        <v>0.66</v>
      </c>
      <c r="O43" s="490">
        <v>32.200000000000003</v>
      </c>
      <c r="P43" s="487">
        <v>155.86000000000001</v>
      </c>
      <c r="Q43" s="586"/>
      <c r="R43" s="557">
        <v>0.08</v>
      </c>
      <c r="S43" s="489"/>
      <c r="T43" s="489"/>
      <c r="U43" s="490"/>
      <c r="V43" s="557">
        <v>15.4</v>
      </c>
      <c r="W43" s="489">
        <v>58.6</v>
      </c>
      <c r="X43" s="489">
        <v>26.6</v>
      </c>
      <c r="Y43" s="611">
        <v>0.88</v>
      </c>
    </row>
    <row r="44" spans="8:25">
      <c r="I44" s="499"/>
      <c r="J44" s="472"/>
      <c r="K44" s="459"/>
      <c r="L44" s="1062"/>
      <c r="M44" s="488"/>
      <c r="N44" s="489"/>
      <c r="O44" s="490"/>
      <c r="P44" s="487"/>
      <c r="Q44" s="586"/>
      <c r="R44" s="557"/>
      <c r="S44" s="489"/>
      <c r="T44" s="1104"/>
      <c r="U44" s="490"/>
      <c r="V44" s="557"/>
      <c r="W44" s="489"/>
      <c r="X44" s="489"/>
      <c r="Y44" s="611"/>
    </row>
    <row r="45" spans="8:25">
      <c r="I45" s="471"/>
      <c r="J45" s="473"/>
      <c r="K45" s="466"/>
      <c r="L45" s="1045"/>
      <c r="M45" s="280"/>
      <c r="N45" s="281"/>
      <c r="O45" s="282"/>
      <c r="P45" s="279"/>
      <c r="Q45" s="1077"/>
      <c r="R45" s="353"/>
      <c r="S45" s="281"/>
      <c r="T45" s="1088"/>
      <c r="U45" s="282"/>
      <c r="V45" s="353"/>
      <c r="W45" s="281"/>
      <c r="X45" s="281"/>
      <c r="Y45" s="411"/>
    </row>
    <row r="46" spans="8:25">
      <c r="I46" s="474"/>
      <c r="J46" s="475"/>
      <c r="K46" s="475" t="s">
        <v>27</v>
      </c>
      <c r="L46" s="1053">
        <f>SUM(L39:L43)</f>
        <v>680</v>
      </c>
      <c r="M46" s="477">
        <f>SUM(M39:M45)</f>
        <v>37.612999999999992</v>
      </c>
      <c r="N46" s="477">
        <f>SUM(N39:N45)</f>
        <v>31.55</v>
      </c>
      <c r="O46" s="477">
        <f>SUM(O39:O45)</f>
        <v>104.79</v>
      </c>
      <c r="P46" s="476">
        <f>SUM(P39:P45)</f>
        <v>680.01</v>
      </c>
      <c r="Q46" s="550">
        <v>0.25</v>
      </c>
      <c r="R46" s="551">
        <f t="shared" ref="R46:Y46" si="4">SUM(R39:R45)</f>
        <v>0.35000000000000003</v>
      </c>
      <c r="S46" s="494">
        <f t="shared" si="4"/>
        <v>17.5</v>
      </c>
      <c r="T46" s="494">
        <f t="shared" si="4"/>
        <v>225</v>
      </c>
      <c r="U46" s="494"/>
      <c r="V46" s="551">
        <f t="shared" si="4"/>
        <v>299.99999999999994</v>
      </c>
      <c r="W46" s="494">
        <f t="shared" si="4"/>
        <v>300</v>
      </c>
      <c r="X46" s="494">
        <f t="shared" si="4"/>
        <v>75</v>
      </c>
      <c r="Y46" s="608">
        <f t="shared" si="4"/>
        <v>4.5003000000000002</v>
      </c>
    </row>
    <row r="47" spans="8:25">
      <c r="I47" s="450" t="s">
        <v>28</v>
      </c>
      <c r="J47" s="478"/>
      <c r="K47" s="452"/>
      <c r="L47" s="1054"/>
      <c r="M47" s="1055"/>
      <c r="N47" s="1055"/>
      <c r="O47" s="1055"/>
      <c r="P47" s="1054"/>
      <c r="Q47" s="453"/>
      <c r="R47" s="1093"/>
      <c r="S47" s="1055"/>
      <c r="T47" s="1055"/>
      <c r="U47" s="1055"/>
      <c r="V47" s="1093"/>
      <c r="W47" s="1055"/>
      <c r="X47" s="1055"/>
      <c r="Y47" s="1115"/>
    </row>
    <row r="48" spans="8:25">
      <c r="H48">
        <v>45</v>
      </c>
      <c r="I48" s="499" t="s">
        <v>125</v>
      </c>
      <c r="J48" s="9"/>
      <c r="K48" s="472"/>
      <c r="L48" s="1043">
        <v>100</v>
      </c>
      <c r="M48" s="1042">
        <v>1.33</v>
      </c>
      <c r="N48" s="556">
        <v>6.08</v>
      </c>
      <c r="O48" s="555">
        <v>8.52</v>
      </c>
      <c r="P48" s="1041">
        <v>94.12</v>
      </c>
      <c r="Q48" s="590"/>
      <c r="R48" s="554">
        <v>0.02</v>
      </c>
      <c r="S48" s="556">
        <v>0.24429999999999999</v>
      </c>
      <c r="T48" s="1094"/>
      <c r="U48" s="555"/>
      <c r="V48" s="554">
        <v>120.15</v>
      </c>
      <c r="W48" s="556">
        <v>28.35</v>
      </c>
      <c r="X48" s="556">
        <v>16</v>
      </c>
      <c r="Y48" s="610">
        <v>0.52</v>
      </c>
    </row>
    <row r="49" spans="8:25">
      <c r="H49">
        <v>84</v>
      </c>
      <c r="I49" s="480" t="s">
        <v>30</v>
      </c>
      <c r="J49" s="481"/>
      <c r="K49" s="482"/>
      <c r="L49" s="1057">
        <v>200</v>
      </c>
      <c r="M49" s="1058">
        <v>1.84</v>
      </c>
      <c r="N49" s="1059">
        <v>4.09</v>
      </c>
      <c r="O49" s="1060">
        <v>31.6</v>
      </c>
      <c r="P49" s="1061">
        <v>102.2</v>
      </c>
      <c r="Q49" s="453"/>
      <c r="R49" s="1095">
        <v>0.16500000000000001</v>
      </c>
      <c r="S49" s="1059">
        <v>0.61099999999999999</v>
      </c>
      <c r="T49" s="1096">
        <v>126.4</v>
      </c>
      <c r="U49" s="1060"/>
      <c r="V49" s="1095">
        <v>97.5</v>
      </c>
      <c r="W49" s="1059">
        <v>138.59</v>
      </c>
      <c r="X49" s="1059">
        <v>18.39</v>
      </c>
      <c r="Y49" s="1116">
        <v>0.69</v>
      </c>
    </row>
    <row r="50" spans="8:25">
      <c r="H50">
        <v>265</v>
      </c>
      <c r="I50" s="471" t="s">
        <v>132</v>
      </c>
      <c r="J50" s="473"/>
      <c r="K50" s="466"/>
      <c r="L50" s="1045">
        <v>190</v>
      </c>
      <c r="M50" s="280">
        <v>5.98</v>
      </c>
      <c r="N50" s="281">
        <v>10.529</v>
      </c>
      <c r="O50" s="282">
        <v>43.79</v>
      </c>
      <c r="P50" s="279">
        <v>474.8</v>
      </c>
      <c r="Q50" s="453"/>
      <c r="R50" s="353">
        <v>0.19500000000000001</v>
      </c>
      <c r="S50" s="281">
        <v>3.645</v>
      </c>
      <c r="T50" s="1088">
        <v>188.6</v>
      </c>
      <c r="U50" s="282"/>
      <c r="V50" s="353">
        <v>173.92</v>
      </c>
      <c r="W50" s="281">
        <v>161.22999999999999</v>
      </c>
      <c r="X50" s="281">
        <v>41.54</v>
      </c>
      <c r="Y50" s="411">
        <v>2.37</v>
      </c>
    </row>
    <row r="51" spans="8:25">
      <c r="H51">
        <v>389</v>
      </c>
      <c r="I51" s="521" t="s">
        <v>127</v>
      </c>
      <c r="J51" s="522"/>
      <c r="K51" s="459"/>
      <c r="L51" s="1062">
        <v>200</v>
      </c>
      <c r="M51" s="488">
        <v>0.4</v>
      </c>
      <c r="N51" s="489">
        <v>0.27</v>
      </c>
      <c r="O51" s="490">
        <v>19.27</v>
      </c>
      <c r="P51" s="487">
        <v>72.8</v>
      </c>
      <c r="Q51" s="590"/>
      <c r="R51" s="554">
        <v>0.01</v>
      </c>
      <c r="S51" s="556">
        <v>20</v>
      </c>
      <c r="T51" s="1094"/>
      <c r="U51" s="555"/>
      <c r="V51" s="554">
        <v>7.73</v>
      </c>
      <c r="W51" s="556">
        <v>2.13</v>
      </c>
      <c r="X51" s="556">
        <v>4.17</v>
      </c>
      <c r="Y51" s="610">
        <v>0.53</v>
      </c>
    </row>
    <row r="52" spans="8:25">
      <c r="I52" s="521" t="s">
        <v>34</v>
      </c>
      <c r="J52" s="522"/>
      <c r="K52" s="459"/>
      <c r="L52" s="1062">
        <v>60</v>
      </c>
      <c r="M52" s="488">
        <v>3.36</v>
      </c>
      <c r="N52" s="489">
        <v>0.66</v>
      </c>
      <c r="O52" s="490">
        <v>29.64</v>
      </c>
      <c r="P52" s="487">
        <v>137.94</v>
      </c>
      <c r="Q52" s="590"/>
      <c r="R52" s="554">
        <v>7.0000000000000007E-2</v>
      </c>
      <c r="S52" s="556"/>
      <c r="T52" s="1094"/>
      <c r="U52" s="555"/>
      <c r="V52" s="554">
        <v>13.8</v>
      </c>
      <c r="W52" s="556">
        <v>63.6</v>
      </c>
      <c r="X52" s="556">
        <v>15</v>
      </c>
      <c r="Y52" s="610">
        <v>1.86</v>
      </c>
    </row>
    <row r="53" spans="8:25">
      <c r="I53" s="521" t="s">
        <v>26</v>
      </c>
      <c r="J53" s="522"/>
      <c r="K53" s="459"/>
      <c r="L53" s="1062">
        <v>30</v>
      </c>
      <c r="M53" s="488">
        <v>2.37</v>
      </c>
      <c r="N53" s="489">
        <v>0.3</v>
      </c>
      <c r="O53" s="490">
        <v>14.49</v>
      </c>
      <c r="P53" s="487">
        <v>70.14</v>
      </c>
      <c r="Q53" s="590"/>
      <c r="R53" s="557">
        <v>0.03</v>
      </c>
      <c r="S53" s="489"/>
      <c r="T53" s="1104"/>
      <c r="U53" s="490"/>
      <c r="V53" s="557">
        <v>6.9</v>
      </c>
      <c r="W53" s="489">
        <v>26.1</v>
      </c>
      <c r="X53" s="489">
        <v>9.9</v>
      </c>
      <c r="Y53" s="611">
        <v>0.33</v>
      </c>
    </row>
    <row r="54" spans="8:25">
      <c r="I54" s="471"/>
      <c r="J54" s="473"/>
      <c r="K54" s="466"/>
      <c r="L54" s="1045"/>
      <c r="M54" s="280"/>
      <c r="N54" s="281"/>
      <c r="O54" s="282"/>
      <c r="P54" s="279"/>
      <c r="Q54" s="1077"/>
      <c r="R54" s="1095"/>
      <c r="S54" s="1059"/>
      <c r="T54" s="1096"/>
      <c r="U54" s="1060"/>
      <c r="V54" s="1095"/>
      <c r="W54" s="1059"/>
      <c r="X54" s="1059"/>
      <c r="Y54" s="1116"/>
    </row>
    <row r="55" spans="8:25">
      <c r="I55" s="523"/>
      <c r="J55" s="524"/>
      <c r="K55" s="475" t="s">
        <v>27</v>
      </c>
      <c r="L55" s="1063"/>
      <c r="M55" s="494">
        <f>SUM(M48:M54)</f>
        <v>15.280000000000001</v>
      </c>
      <c r="N55" s="494">
        <f>SUM(N48:N54)</f>
        <v>21.928999999999998</v>
      </c>
      <c r="O55" s="494">
        <f>SUM(O48:O54)</f>
        <v>147.31</v>
      </c>
      <c r="P55" s="493">
        <f>SUM(P48:P54)</f>
        <v>951.99999999999989</v>
      </c>
      <c r="Q55" s="591">
        <v>0.35</v>
      </c>
      <c r="R55" s="551">
        <f t="shared" ref="R55:Y55" si="5">SUM(R48:R54)</f>
        <v>0.49</v>
      </c>
      <c r="S55" s="494">
        <f t="shared" si="5"/>
        <v>24.500299999999999</v>
      </c>
      <c r="T55" s="494">
        <f t="shared" si="5"/>
        <v>315</v>
      </c>
      <c r="U55" s="494"/>
      <c r="V55" s="551">
        <f t="shared" si="5"/>
        <v>420</v>
      </c>
      <c r="W55" s="494">
        <f t="shared" si="5"/>
        <v>420</v>
      </c>
      <c r="X55" s="494">
        <f t="shared" si="5"/>
        <v>105.00000000000001</v>
      </c>
      <c r="Y55" s="608">
        <f t="shared" si="5"/>
        <v>6.3000000000000007</v>
      </c>
    </row>
    <row r="56" spans="8:25">
      <c r="I56" s="478"/>
      <c r="J56" s="452"/>
      <c r="K56" s="452"/>
      <c r="L56" s="1054"/>
      <c r="M56" s="479"/>
      <c r="N56" s="479"/>
      <c r="O56" s="479"/>
      <c r="P56" s="453"/>
      <c r="Q56" s="592"/>
      <c r="R56" s="552"/>
      <c r="S56" s="479"/>
      <c r="T56" s="479"/>
      <c r="U56" s="479"/>
      <c r="V56" s="552"/>
      <c r="W56" s="479"/>
      <c r="X56" s="479"/>
      <c r="Y56" s="609"/>
    </row>
    <row r="57" spans="8:25">
      <c r="I57" s="495" t="s">
        <v>35</v>
      </c>
      <c r="J57" s="478"/>
      <c r="K57" s="452"/>
      <c r="L57" s="1064"/>
      <c r="M57" s="1055"/>
      <c r="N57" s="1055"/>
      <c r="O57" s="1055"/>
      <c r="P57" s="1054"/>
      <c r="Q57" s="453"/>
      <c r="R57" s="1093"/>
      <c r="S57" s="1055"/>
      <c r="T57" s="1097"/>
      <c r="U57" s="1055"/>
      <c r="V57" s="1093"/>
      <c r="W57" s="1055"/>
      <c r="X57" s="1055"/>
      <c r="Y57" s="1115"/>
    </row>
    <row r="58" spans="8:25">
      <c r="H58">
        <v>541</v>
      </c>
      <c r="I58" s="498" t="s">
        <v>133</v>
      </c>
      <c r="J58" s="472"/>
      <c r="K58" s="455"/>
      <c r="L58" s="1043">
        <v>150</v>
      </c>
      <c r="M58" s="1042">
        <v>14.537000000000001</v>
      </c>
      <c r="N58" s="556">
        <v>15.500999999999999</v>
      </c>
      <c r="O58" s="555">
        <v>22.15</v>
      </c>
      <c r="P58" s="1041">
        <v>366.4</v>
      </c>
      <c r="Q58" s="590"/>
      <c r="R58" s="554">
        <v>0.21</v>
      </c>
      <c r="S58" s="556">
        <v>10.47</v>
      </c>
      <c r="T58" s="1094">
        <v>135</v>
      </c>
      <c r="U58" s="555"/>
      <c r="V58" s="554">
        <v>168.9</v>
      </c>
      <c r="W58" s="556">
        <v>177.2</v>
      </c>
      <c r="X58" s="556">
        <v>43.27</v>
      </c>
      <c r="Y58" s="610">
        <v>2.42</v>
      </c>
    </row>
    <row r="59" spans="8:25">
      <c r="H59">
        <v>378</v>
      </c>
      <c r="I59" s="499" t="s">
        <v>129</v>
      </c>
      <c r="J59" s="472"/>
      <c r="K59" s="459"/>
      <c r="L59" s="1062">
        <v>200</v>
      </c>
      <c r="M59" s="488">
        <v>7.0000000000000007E-2</v>
      </c>
      <c r="N59" s="489">
        <v>0.02</v>
      </c>
      <c r="O59" s="490">
        <v>15</v>
      </c>
      <c r="P59" s="487">
        <v>41.6</v>
      </c>
      <c r="Q59" s="586"/>
      <c r="R59" s="554">
        <v>0</v>
      </c>
      <c r="S59" s="556">
        <v>0.03</v>
      </c>
      <c r="T59" s="1094">
        <v>0</v>
      </c>
      <c r="U59" s="555"/>
      <c r="V59" s="554">
        <v>11.1</v>
      </c>
      <c r="W59" s="556">
        <v>2.8</v>
      </c>
      <c r="X59" s="556">
        <v>1.73</v>
      </c>
      <c r="Y59" s="610">
        <v>0.28000000000000003</v>
      </c>
    </row>
    <row r="60" spans="8:25">
      <c r="I60" s="499"/>
      <c r="J60" s="472"/>
      <c r="K60" s="459"/>
      <c r="L60" s="1062"/>
      <c r="M60" s="488"/>
      <c r="N60" s="489"/>
      <c r="O60" s="490"/>
      <c r="P60" s="487"/>
      <c r="Q60" s="586"/>
      <c r="R60" s="554"/>
      <c r="S60" s="556"/>
      <c r="T60" s="1094"/>
      <c r="U60" s="555"/>
      <c r="V60" s="1105"/>
      <c r="W60" s="1106"/>
      <c r="X60" s="1106"/>
      <c r="Y60" s="1119"/>
    </row>
    <row r="61" spans="8:25">
      <c r="I61" s="451"/>
      <c r="J61" s="500"/>
      <c r="K61" s="451" t="s">
        <v>27</v>
      </c>
      <c r="L61" s="501">
        <f>SUM(L58:L59)</f>
        <v>350</v>
      </c>
      <c r="M61" s="502">
        <f>SUM(M58:M60)</f>
        <v>14.607000000000001</v>
      </c>
      <c r="N61" s="502">
        <f>SUM(N58:N60)</f>
        <v>15.520999999999999</v>
      </c>
      <c r="O61" s="502">
        <f>SUM(O58:O60)</f>
        <v>37.15</v>
      </c>
      <c r="P61" s="501">
        <f>SUM(P58:P60)</f>
        <v>408</v>
      </c>
      <c r="Q61" s="564">
        <v>0.15</v>
      </c>
      <c r="R61" s="565">
        <f t="shared" ref="R61:Y61" si="6">SUM(R58:R60)</f>
        <v>0.21</v>
      </c>
      <c r="S61" s="570">
        <f t="shared" si="6"/>
        <v>10.5</v>
      </c>
      <c r="T61" s="566">
        <f t="shared" si="6"/>
        <v>135</v>
      </c>
      <c r="U61" s="567"/>
      <c r="V61" s="565">
        <f t="shared" si="6"/>
        <v>180</v>
      </c>
      <c r="W61" s="566">
        <f t="shared" si="6"/>
        <v>180</v>
      </c>
      <c r="X61" s="566">
        <f t="shared" si="6"/>
        <v>45</v>
      </c>
      <c r="Y61" s="615">
        <f t="shared" si="6"/>
        <v>2.7</v>
      </c>
    </row>
    <row r="62" spans="8:25">
      <c r="I62" s="451"/>
      <c r="J62" s="500"/>
      <c r="K62" s="500"/>
      <c r="L62" s="501"/>
      <c r="M62" s="502"/>
      <c r="N62" s="502"/>
      <c r="O62" s="502"/>
      <c r="P62" s="501"/>
      <c r="Q62" s="568"/>
      <c r="R62" s="569"/>
      <c r="S62" s="570"/>
      <c r="T62" s="566"/>
      <c r="U62" s="567"/>
      <c r="V62" s="1107"/>
      <c r="W62" s="1108"/>
      <c r="X62" s="1108"/>
      <c r="Y62" s="626"/>
    </row>
    <row r="63" spans="8:25">
      <c r="I63" s="518"/>
      <c r="J63" s="515"/>
      <c r="K63" s="515" t="s">
        <v>39</v>
      </c>
      <c r="L63" s="506"/>
      <c r="M63" s="505">
        <f>M46+M55+M61</f>
        <v>67.5</v>
      </c>
      <c r="N63" s="505">
        <f>N46+N55+N61</f>
        <v>69</v>
      </c>
      <c r="O63" s="507">
        <v>287.25</v>
      </c>
      <c r="P63" s="516" t="s">
        <v>40</v>
      </c>
      <c r="Q63" s="582" t="s">
        <v>41</v>
      </c>
      <c r="R63" s="600">
        <f t="shared" ref="R63:Y63" si="7">R46+R55+R61</f>
        <v>1.05</v>
      </c>
      <c r="S63" s="601">
        <f t="shared" si="7"/>
        <v>52.500299999999996</v>
      </c>
      <c r="T63" s="575">
        <f t="shared" si="7"/>
        <v>675</v>
      </c>
      <c r="U63" s="601"/>
      <c r="V63" s="575">
        <f t="shared" si="7"/>
        <v>900</v>
      </c>
      <c r="W63" s="575">
        <f t="shared" si="7"/>
        <v>900</v>
      </c>
      <c r="X63" s="575">
        <f t="shared" si="7"/>
        <v>225</v>
      </c>
      <c r="Y63" s="627">
        <f t="shared" si="7"/>
        <v>13.500299999999999</v>
      </c>
    </row>
    <row r="64" spans="8:25">
      <c r="I64" s="508"/>
      <c r="J64" s="509"/>
      <c r="K64" s="509"/>
      <c r="L64" s="1065"/>
      <c r="M64" s="1066"/>
      <c r="N64" s="1066"/>
      <c r="O64" s="1066"/>
      <c r="P64" s="632">
        <f>P46+P55+P61</f>
        <v>2040.0099999999998</v>
      </c>
      <c r="Q64" s="633">
        <f>Q46+Q55+Q61</f>
        <v>0.75</v>
      </c>
      <c r="R64" s="634"/>
      <c r="S64" s="1099"/>
      <c r="T64" s="1100"/>
      <c r="U64" s="1099"/>
      <c r="V64" s="1099"/>
      <c r="W64" s="1099"/>
      <c r="X64" s="1099"/>
      <c r="Y64" s="1117"/>
    </row>
    <row r="65" spans="9:25">
      <c r="I65" s="1120"/>
      <c r="J65" s="1121"/>
      <c r="K65" s="1121"/>
      <c r="L65" s="1122"/>
      <c r="M65" s="1123"/>
      <c r="N65" s="1123"/>
      <c r="O65" s="1123"/>
      <c r="P65" s="1124"/>
      <c r="Q65" s="1128"/>
      <c r="R65" s="1129"/>
      <c r="S65" s="1130"/>
      <c r="T65" s="1131"/>
      <c r="U65" s="1130"/>
      <c r="V65" s="1130"/>
      <c r="W65" s="1130"/>
      <c r="X65" s="1130"/>
      <c r="Y65" s="1132"/>
    </row>
    <row r="66" spans="9:25">
      <c r="I66" s="1125"/>
      <c r="J66" s="1126"/>
      <c r="K66" s="1126"/>
      <c r="L66" s="1126"/>
      <c r="M66" s="1127"/>
      <c r="N66" s="1127"/>
      <c r="O66" s="1127"/>
      <c r="P66" s="1127"/>
      <c r="Q66" s="1127"/>
      <c r="R66" s="1127"/>
      <c r="S66" s="1127"/>
      <c r="T66" s="1126"/>
      <c r="U66" s="1127"/>
      <c r="V66" s="1127"/>
      <c r="W66" s="1127"/>
      <c r="X66" s="1127"/>
      <c r="Y66" s="1133"/>
    </row>
  </sheetData>
  <sortState ref="U97:W141">
    <sortCondition ref="U97"/>
  </sortState>
  <pageMargins left="0.7" right="0.7" top="0.75" bottom="0.75" header="0.3" footer="0.3"/>
  <pageSetup paperSize="9" scale="14" orientation="portrait" verticalDpi="36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4506668294322"/>
    <pageSetUpPr fitToPage="1"/>
  </sheetPr>
  <dimension ref="J3:AJ127"/>
  <sheetViews>
    <sheetView topLeftCell="G1" zoomScale="55" zoomScaleNormal="55" workbookViewId="0">
      <selection activeCell="V73" sqref="V73"/>
    </sheetView>
  </sheetViews>
  <sheetFormatPr defaultColWidth="9.140625" defaultRowHeight="28.5"/>
  <cols>
    <col min="1" max="1" width="6.5703125" customWidth="1"/>
    <col min="2" max="2" width="58.42578125" customWidth="1"/>
    <col min="3" max="3" width="20.7109375" customWidth="1"/>
    <col min="4" max="4" width="9.140625" customWidth="1"/>
    <col min="5" max="5" width="20.7109375" customWidth="1"/>
    <col min="6" max="6" width="28.140625" customWidth="1"/>
    <col min="7" max="7" width="13.7109375" customWidth="1"/>
    <col min="8" max="8" width="5.140625" customWidth="1"/>
    <col min="9" max="9" width="3.5703125" customWidth="1"/>
    <col min="10" max="10" width="9.42578125" customWidth="1"/>
    <col min="11" max="11" width="20" style="54" customWidth="1"/>
    <col min="12" max="12" width="16.28515625" style="54" customWidth="1"/>
    <col min="13" max="13" width="41.42578125" style="54" customWidth="1"/>
    <col min="14" max="14" width="16.5703125" style="33" customWidth="1"/>
    <col min="15" max="15" width="15.5703125" style="33" customWidth="1"/>
    <col min="16" max="16" width="15" style="33" customWidth="1"/>
    <col min="17" max="17" width="18.42578125" style="33" customWidth="1"/>
    <col min="18" max="18" width="27.42578125" style="33" customWidth="1"/>
    <col min="19" max="19" width="20.42578125" style="33" customWidth="1"/>
    <col min="20" max="20" width="14.28515625" style="33" customWidth="1"/>
    <col min="21" max="21" width="14.5703125" style="33" customWidth="1"/>
    <col min="22" max="22" width="22.42578125" style="33" customWidth="1"/>
    <col min="23" max="23" width="6" style="33" hidden="1" customWidth="1"/>
    <col min="24" max="24" width="10.7109375" style="33" customWidth="1"/>
    <col min="25" max="25" width="15.28515625" style="33" customWidth="1"/>
    <col min="26" max="26" width="13" style="33" customWidth="1"/>
    <col min="27" max="27" width="26" style="33" customWidth="1"/>
    <col min="28" max="28" width="9.28515625" style="33" customWidth="1"/>
    <col min="29" max="29" width="16.7109375" style="33" customWidth="1"/>
    <col min="30" max="30" width="15.28515625" style="33" customWidth="1"/>
    <col min="31" max="31" width="14.42578125" style="33" customWidth="1"/>
    <col min="32" max="32" width="12.85546875" style="33" customWidth="1"/>
    <col min="33" max="33" width="15" style="33" customWidth="1"/>
    <col min="34" max="34" width="14.42578125" style="33" customWidth="1"/>
    <col min="35" max="35" width="13.5703125" style="33" customWidth="1"/>
    <col min="36" max="36" width="13.85546875" style="33" customWidth="1"/>
    <col min="37" max="37" width="13" customWidth="1"/>
    <col min="38" max="38" width="13.85546875" customWidth="1"/>
    <col min="39" max="39" width="14.42578125" customWidth="1"/>
    <col min="40" max="41" width="12.140625" customWidth="1"/>
    <col min="42" max="48" width="10.7109375" customWidth="1"/>
    <col min="49" max="49" width="12.28515625" customWidth="1"/>
  </cols>
  <sheetData>
    <row r="3" spans="10:36" s="53" customFormat="1" ht="35.1" customHeight="1">
      <c r="J3" s="847"/>
      <c r="K3" s="848" t="s">
        <v>108</v>
      </c>
      <c r="L3" s="849"/>
      <c r="M3" s="849"/>
      <c r="N3" s="850"/>
      <c r="O3" s="851"/>
      <c r="P3" s="851"/>
      <c r="Q3" s="851"/>
      <c r="R3" s="922"/>
      <c r="S3" s="922"/>
      <c r="T3" s="923"/>
      <c r="U3" s="851"/>
      <c r="V3" s="851"/>
      <c r="W3" s="851"/>
      <c r="X3" s="923"/>
      <c r="Y3" s="851"/>
      <c r="Z3" s="851"/>
      <c r="AA3" s="989"/>
      <c r="AB3" s="33"/>
      <c r="AC3" s="33"/>
      <c r="AD3" s="33"/>
      <c r="AE3" s="33"/>
      <c r="AF3" s="33"/>
      <c r="AG3" s="33"/>
      <c r="AH3" s="33"/>
      <c r="AI3" s="33"/>
      <c r="AJ3" s="33"/>
    </row>
    <row r="4" spans="10:36" s="53" customFormat="1" ht="24.95" customHeight="1">
      <c r="J4" s="847"/>
      <c r="K4" s="852" t="s">
        <v>134</v>
      </c>
      <c r="L4" s="853"/>
      <c r="M4" s="853"/>
      <c r="N4" s="854" t="s">
        <v>2</v>
      </c>
      <c r="O4" s="855"/>
      <c r="P4" s="856" t="s">
        <v>3</v>
      </c>
      <c r="Q4" s="924"/>
      <c r="R4" s="925" t="s">
        <v>4</v>
      </c>
      <c r="S4" s="925"/>
      <c r="T4" s="924" t="s">
        <v>5</v>
      </c>
      <c r="U4" s="924"/>
      <c r="V4" s="924"/>
      <c r="W4" s="924"/>
      <c r="X4" s="926"/>
      <c r="Y4" s="926" t="s">
        <v>6</v>
      </c>
      <c r="Z4" s="924"/>
      <c r="AA4" s="990"/>
      <c r="AB4" s="33"/>
      <c r="AC4" s="33"/>
      <c r="AD4" s="33"/>
      <c r="AE4" s="33"/>
      <c r="AF4" s="33"/>
      <c r="AG4" s="33"/>
      <c r="AH4" s="33"/>
      <c r="AI4" s="33"/>
      <c r="AJ4" s="33"/>
    </row>
    <row r="5" spans="10:36" s="53" customFormat="1" ht="24.95" customHeight="1">
      <c r="J5" s="847"/>
      <c r="K5" s="656" t="s">
        <v>7</v>
      </c>
      <c r="L5" s="716"/>
      <c r="M5" s="857"/>
      <c r="N5" s="858" t="s">
        <v>8</v>
      </c>
      <c r="O5" s="859" t="s">
        <v>9</v>
      </c>
      <c r="P5" s="860" t="s">
        <v>10</v>
      </c>
      <c r="Q5" s="927" t="s">
        <v>11</v>
      </c>
      <c r="R5" s="858" t="s">
        <v>12</v>
      </c>
      <c r="S5" s="928"/>
      <c r="T5" s="929" t="s">
        <v>13</v>
      </c>
      <c r="U5" s="930" t="s">
        <v>14</v>
      </c>
      <c r="V5" s="931" t="s">
        <v>15</v>
      </c>
      <c r="W5" s="930"/>
      <c r="X5" s="929" t="s">
        <v>17</v>
      </c>
      <c r="Y5" s="930" t="s">
        <v>18</v>
      </c>
      <c r="Z5" s="930" t="s">
        <v>19</v>
      </c>
      <c r="AA5" s="991" t="s">
        <v>20</v>
      </c>
      <c r="AB5" s="33"/>
      <c r="AC5" s="33"/>
      <c r="AD5" s="33"/>
      <c r="AE5" s="33"/>
      <c r="AF5" s="33"/>
      <c r="AG5" s="33"/>
      <c r="AH5" s="33"/>
      <c r="AI5" s="33"/>
      <c r="AJ5" s="33"/>
    </row>
    <row r="6" spans="10:36" s="53" customFormat="1" ht="24.95" customHeight="1">
      <c r="J6" s="847"/>
      <c r="K6" s="861"/>
      <c r="L6" s="861"/>
      <c r="M6" s="862"/>
      <c r="N6" s="863"/>
      <c r="O6" s="864"/>
      <c r="P6" s="864"/>
      <c r="Q6" s="864"/>
      <c r="R6" s="932"/>
      <c r="S6" s="932"/>
      <c r="T6" s="933"/>
      <c r="U6" s="864"/>
      <c r="V6" s="864"/>
      <c r="W6" s="864"/>
      <c r="X6" s="933"/>
      <c r="Y6" s="864"/>
      <c r="Z6" s="864"/>
      <c r="AA6" s="992"/>
      <c r="AB6" s="33"/>
      <c r="AC6" s="33"/>
      <c r="AD6" s="33"/>
      <c r="AE6" s="33"/>
      <c r="AF6" s="33"/>
      <c r="AG6" s="33"/>
      <c r="AH6" s="33"/>
      <c r="AI6" s="33"/>
      <c r="AJ6" s="33"/>
    </row>
    <row r="7" spans="10:36" s="53" customFormat="1" ht="24.95" customHeight="1">
      <c r="J7" s="847"/>
      <c r="K7" s="656" t="s">
        <v>21</v>
      </c>
      <c r="L7" s="865"/>
      <c r="M7" s="866"/>
      <c r="N7" s="867"/>
      <c r="O7" s="868"/>
      <c r="P7" s="868"/>
      <c r="Q7" s="868"/>
      <c r="R7" s="934"/>
      <c r="S7" s="934"/>
      <c r="T7" s="935"/>
      <c r="U7" s="868"/>
      <c r="V7" s="868"/>
      <c r="W7" s="868"/>
      <c r="X7" s="935"/>
      <c r="Y7" s="868"/>
      <c r="Z7" s="868"/>
      <c r="AA7" s="993"/>
      <c r="AB7" s="33"/>
      <c r="AC7" s="33"/>
      <c r="AD7" s="33"/>
      <c r="AE7" s="33"/>
      <c r="AF7" s="33"/>
      <c r="AG7" s="33"/>
      <c r="AH7" s="33"/>
      <c r="AI7" s="33"/>
      <c r="AJ7" s="33"/>
    </row>
    <row r="8" spans="10:36" s="53" customFormat="1" ht="24.95" customHeight="1">
      <c r="J8" s="869" t="s">
        <v>64</v>
      </c>
      <c r="K8" s="737" t="s">
        <v>65</v>
      </c>
      <c r="L8" s="870"/>
      <c r="M8" s="738"/>
      <c r="N8" s="871">
        <v>210</v>
      </c>
      <c r="O8" s="872">
        <v>11.83</v>
      </c>
      <c r="P8" s="72">
        <v>7.26</v>
      </c>
      <c r="Q8" s="936">
        <v>30.3</v>
      </c>
      <c r="R8" s="871">
        <v>160.59</v>
      </c>
      <c r="S8" s="937"/>
      <c r="T8" s="938">
        <v>4.1000000000000002E-2</v>
      </c>
      <c r="U8" s="72">
        <v>1.83</v>
      </c>
      <c r="V8" s="72">
        <v>65.599999999999994</v>
      </c>
      <c r="W8" s="936"/>
      <c r="X8" s="938">
        <v>93.82</v>
      </c>
      <c r="Y8" s="72">
        <v>118.27</v>
      </c>
      <c r="Z8" s="72">
        <v>13.36</v>
      </c>
      <c r="AA8" s="994">
        <v>0.31</v>
      </c>
      <c r="AB8" s="33"/>
      <c r="AC8" s="33"/>
      <c r="AD8" s="33"/>
      <c r="AE8" s="33"/>
      <c r="AF8" s="33"/>
      <c r="AG8" s="33"/>
      <c r="AH8" s="33"/>
      <c r="AI8" s="33"/>
      <c r="AJ8" s="33"/>
    </row>
    <row r="9" spans="10:36" s="53" customFormat="1" ht="24.95" customHeight="1">
      <c r="J9" s="847">
        <v>15</v>
      </c>
      <c r="K9" s="873" t="s">
        <v>23</v>
      </c>
      <c r="L9" s="874"/>
      <c r="M9" s="874"/>
      <c r="N9" s="871">
        <v>30</v>
      </c>
      <c r="O9" s="872">
        <v>6.96</v>
      </c>
      <c r="P9" s="72">
        <v>8.85</v>
      </c>
      <c r="Q9" s="936">
        <v>0</v>
      </c>
      <c r="R9" s="871">
        <v>107.49</v>
      </c>
      <c r="S9" s="937"/>
      <c r="T9" s="938">
        <v>8.9999999999999993E-3</v>
      </c>
      <c r="U9" s="72"/>
      <c r="V9" s="72">
        <v>59.4</v>
      </c>
      <c r="W9" s="936"/>
      <c r="X9" s="938">
        <v>69.349999999999994</v>
      </c>
      <c r="Y9" s="72">
        <v>66.930000000000007</v>
      </c>
      <c r="Z9" s="72">
        <v>12.64</v>
      </c>
      <c r="AA9" s="994">
        <v>0.3</v>
      </c>
      <c r="AB9" s="33"/>
      <c r="AC9" s="33"/>
      <c r="AD9" s="33"/>
      <c r="AE9" s="33"/>
      <c r="AF9" s="33"/>
      <c r="AG9" s="33"/>
      <c r="AH9" s="33"/>
      <c r="AI9" s="33"/>
      <c r="AJ9" s="33"/>
    </row>
    <row r="10" spans="10:36" s="53" customFormat="1" ht="24.95" customHeight="1">
      <c r="J10" s="847">
        <v>14</v>
      </c>
      <c r="K10" s="873" t="s">
        <v>24</v>
      </c>
      <c r="L10" s="874"/>
      <c r="M10" s="739"/>
      <c r="N10" s="875">
        <v>10</v>
      </c>
      <c r="O10" s="876">
        <v>0.1</v>
      </c>
      <c r="P10" s="877">
        <v>7.2</v>
      </c>
      <c r="Q10" s="939">
        <v>0.13</v>
      </c>
      <c r="R10" s="875">
        <v>65.72</v>
      </c>
      <c r="S10" s="940"/>
      <c r="T10" s="941"/>
      <c r="U10" s="896"/>
      <c r="V10" s="896">
        <v>40</v>
      </c>
      <c r="W10" s="942"/>
      <c r="X10" s="941">
        <v>2.4</v>
      </c>
      <c r="Y10" s="896">
        <v>3</v>
      </c>
      <c r="Z10" s="896"/>
      <c r="AA10" s="995"/>
      <c r="AB10" s="33"/>
      <c r="AC10" s="33"/>
      <c r="AD10" s="33"/>
      <c r="AE10" s="33"/>
      <c r="AF10" s="33"/>
      <c r="AG10" s="33"/>
      <c r="AH10" s="33"/>
      <c r="AI10" s="33"/>
      <c r="AJ10" s="33"/>
    </row>
    <row r="11" spans="10:36" s="53" customFormat="1" ht="24.95" customHeight="1">
      <c r="J11" s="847">
        <v>389</v>
      </c>
      <c r="K11" s="737" t="s">
        <v>135</v>
      </c>
      <c r="L11" s="738"/>
      <c r="M11" s="874"/>
      <c r="N11" s="871">
        <v>200</v>
      </c>
      <c r="O11" s="872">
        <v>0.6</v>
      </c>
      <c r="P11" s="72">
        <v>0.4</v>
      </c>
      <c r="Q11" s="936">
        <v>32.6</v>
      </c>
      <c r="R11" s="871">
        <v>136.4</v>
      </c>
      <c r="S11" s="943"/>
      <c r="T11" s="938">
        <v>0.2</v>
      </c>
      <c r="U11" s="72">
        <v>13.17</v>
      </c>
      <c r="V11" s="72">
        <v>10</v>
      </c>
      <c r="W11" s="936"/>
      <c r="X11" s="938">
        <v>98.26</v>
      </c>
      <c r="Y11" s="72">
        <v>43.3</v>
      </c>
      <c r="Z11" s="72">
        <v>20</v>
      </c>
      <c r="AA11" s="994">
        <v>1.84</v>
      </c>
      <c r="AB11" s="33"/>
      <c r="AC11" s="33"/>
      <c r="AD11" s="33"/>
      <c r="AE11" s="33"/>
      <c r="AF11" s="33"/>
      <c r="AG11" s="33"/>
      <c r="AH11" s="33"/>
      <c r="AI11" s="33"/>
      <c r="AJ11" s="33"/>
    </row>
    <row r="12" spans="10:36" s="53" customFormat="1" ht="24.95" customHeight="1">
      <c r="J12" s="847"/>
      <c r="K12" s="878" t="s">
        <v>26</v>
      </c>
      <c r="L12" s="879"/>
      <c r="M12" s="879"/>
      <c r="N12" s="875">
        <v>60</v>
      </c>
      <c r="O12" s="876">
        <v>3.94</v>
      </c>
      <c r="P12" s="877">
        <v>0.5</v>
      </c>
      <c r="Q12" s="939">
        <v>24.15</v>
      </c>
      <c r="R12" s="875">
        <v>116.9</v>
      </c>
      <c r="S12" s="944"/>
      <c r="T12" s="945">
        <v>0.05</v>
      </c>
      <c r="U12" s="939"/>
      <c r="V12" s="877"/>
      <c r="W12" s="939"/>
      <c r="X12" s="945">
        <v>11.5</v>
      </c>
      <c r="Y12" s="877">
        <v>43.5</v>
      </c>
      <c r="Z12" s="877">
        <v>16.5</v>
      </c>
      <c r="AA12" s="996">
        <v>0.55000000000000004</v>
      </c>
      <c r="AB12" s="33"/>
      <c r="AC12" s="33"/>
      <c r="AD12" s="33"/>
      <c r="AE12" s="33"/>
      <c r="AF12" s="33"/>
      <c r="AG12" s="33"/>
      <c r="AH12" s="33"/>
      <c r="AI12" s="33"/>
      <c r="AJ12" s="33"/>
    </row>
    <row r="13" spans="10:36" s="53" customFormat="1" ht="24.95" customHeight="1">
      <c r="J13" s="847"/>
      <c r="K13" s="880"/>
      <c r="L13" s="881"/>
      <c r="M13" s="882"/>
      <c r="N13" s="875"/>
      <c r="O13" s="876"/>
      <c r="P13" s="877"/>
      <c r="Q13" s="939"/>
      <c r="R13" s="875"/>
      <c r="S13" s="940"/>
      <c r="T13" s="945"/>
      <c r="U13" s="877"/>
      <c r="V13" s="877"/>
      <c r="W13" s="939"/>
      <c r="X13" s="945"/>
      <c r="Y13" s="877"/>
      <c r="Z13" s="877"/>
      <c r="AA13" s="996"/>
      <c r="AB13" s="33"/>
      <c r="AC13" s="33"/>
      <c r="AD13" s="33"/>
      <c r="AE13" s="33"/>
      <c r="AF13" s="33"/>
      <c r="AG13" s="33"/>
      <c r="AH13" s="33"/>
      <c r="AI13" s="33"/>
      <c r="AJ13" s="33"/>
    </row>
    <row r="14" spans="10:36" s="53" customFormat="1" ht="24.95" customHeight="1">
      <c r="J14" s="847"/>
      <c r="K14" s="883" t="s">
        <v>27</v>
      </c>
      <c r="L14" s="884"/>
      <c r="M14" s="884"/>
      <c r="N14" s="885">
        <f>N8+N9+N10+N11+N12</f>
        <v>510</v>
      </c>
      <c r="O14" s="886">
        <f>SUM(O8:O13)</f>
        <v>23.430000000000003</v>
      </c>
      <c r="P14" s="886">
        <f>SUM(P8:P13)</f>
        <v>24.209999999999997</v>
      </c>
      <c r="Q14" s="886">
        <f>SUM(Q8:Q13)</f>
        <v>87.18</v>
      </c>
      <c r="R14" s="946">
        <f>SUM(R8:R13)</f>
        <v>587.09999999999991</v>
      </c>
      <c r="S14" s="947">
        <v>0.25</v>
      </c>
      <c r="T14" s="948">
        <f t="shared" ref="T14:AA14" si="0">SUM(T8:T13)</f>
        <v>0.3</v>
      </c>
      <c r="U14" s="902">
        <f t="shared" si="0"/>
        <v>15</v>
      </c>
      <c r="V14" s="902">
        <f t="shared" si="0"/>
        <v>175</v>
      </c>
      <c r="W14" s="902"/>
      <c r="X14" s="948">
        <f t="shared" si="0"/>
        <v>275.33</v>
      </c>
      <c r="Y14" s="902">
        <f t="shared" si="0"/>
        <v>275</v>
      </c>
      <c r="Z14" s="902">
        <f t="shared" si="0"/>
        <v>62.5</v>
      </c>
      <c r="AA14" s="997">
        <f t="shared" si="0"/>
        <v>3</v>
      </c>
      <c r="AB14" s="33"/>
      <c r="AC14" s="33"/>
      <c r="AD14" s="33"/>
      <c r="AE14" s="33"/>
      <c r="AF14" s="33"/>
      <c r="AG14" s="33"/>
      <c r="AH14" s="33"/>
      <c r="AI14" s="33"/>
      <c r="AJ14" s="33"/>
    </row>
    <row r="15" spans="10:36" s="53" customFormat="1" ht="24.95" customHeight="1">
      <c r="J15" s="847"/>
      <c r="K15" s="650" t="s">
        <v>28</v>
      </c>
      <c r="L15" s="887"/>
      <c r="M15" s="888"/>
      <c r="N15" s="889"/>
      <c r="O15" s="890"/>
      <c r="P15" s="890"/>
      <c r="Q15" s="890"/>
      <c r="R15" s="889"/>
      <c r="S15" s="949"/>
      <c r="T15" s="950"/>
      <c r="U15" s="890"/>
      <c r="V15" s="890"/>
      <c r="W15" s="890"/>
      <c r="X15" s="950"/>
      <c r="Y15" s="890"/>
      <c r="Z15" s="890"/>
      <c r="AA15" s="998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0:36" s="53" customFormat="1" ht="24.95" customHeight="1">
      <c r="J16" s="847">
        <v>45</v>
      </c>
      <c r="K16" s="891" t="s">
        <v>136</v>
      </c>
      <c r="L16" s="892"/>
      <c r="M16" s="893"/>
      <c r="N16" s="894">
        <v>100</v>
      </c>
      <c r="O16" s="895">
        <v>2.34</v>
      </c>
      <c r="P16" s="896">
        <v>4.5</v>
      </c>
      <c r="Q16" s="942">
        <v>2.79</v>
      </c>
      <c r="R16" s="894">
        <v>75.3</v>
      </c>
      <c r="S16" s="949"/>
      <c r="T16" s="941">
        <v>8.4000000000000005E-2</v>
      </c>
      <c r="U16" s="896">
        <v>2.4300000000000002</v>
      </c>
      <c r="V16" s="896">
        <v>145.5</v>
      </c>
      <c r="W16" s="942"/>
      <c r="X16" s="941">
        <v>54.4</v>
      </c>
      <c r="Y16" s="896">
        <v>27.76</v>
      </c>
      <c r="Z16" s="896">
        <v>13.5</v>
      </c>
      <c r="AA16" s="995">
        <v>0.72</v>
      </c>
      <c r="AB16" s="33"/>
      <c r="AC16" s="33"/>
      <c r="AD16" s="33"/>
      <c r="AE16" s="33"/>
      <c r="AF16" s="33"/>
      <c r="AG16" s="33"/>
      <c r="AH16" s="33"/>
      <c r="AI16" s="33"/>
      <c r="AJ16" s="33"/>
    </row>
    <row r="17" spans="10:36" s="53" customFormat="1" ht="24.95" customHeight="1">
      <c r="J17" s="847">
        <v>110</v>
      </c>
      <c r="K17" s="891" t="s">
        <v>137</v>
      </c>
      <c r="L17" s="892"/>
      <c r="M17" s="893"/>
      <c r="N17" s="871">
        <v>240</v>
      </c>
      <c r="O17" s="872">
        <v>5.37</v>
      </c>
      <c r="P17" s="72">
        <v>4.5999999999999996</v>
      </c>
      <c r="Q17" s="936">
        <v>10.17</v>
      </c>
      <c r="R17" s="871">
        <v>172.25</v>
      </c>
      <c r="S17" s="943"/>
      <c r="T17" s="938">
        <v>0.1235</v>
      </c>
      <c r="U17" s="72">
        <v>2.77</v>
      </c>
      <c r="V17" s="72">
        <v>35.630000000000003</v>
      </c>
      <c r="W17" s="936"/>
      <c r="X17" s="938">
        <v>32.770000000000003</v>
      </c>
      <c r="Y17" s="72">
        <v>54.287999999999997</v>
      </c>
      <c r="Z17" s="72">
        <v>13.1</v>
      </c>
      <c r="AA17" s="994">
        <v>0.55000000000000004</v>
      </c>
      <c r="AB17" s="999"/>
      <c r="AC17" s="999"/>
      <c r="AD17" s="999"/>
      <c r="AE17" s="999"/>
      <c r="AF17" s="33"/>
      <c r="AG17" s="33"/>
      <c r="AH17" s="33"/>
      <c r="AI17" s="33"/>
      <c r="AJ17" s="33"/>
    </row>
    <row r="18" spans="10:36" s="53" customFormat="1" ht="24.95" customHeight="1">
      <c r="J18" s="847">
        <v>234</v>
      </c>
      <c r="K18" s="880" t="s">
        <v>138</v>
      </c>
      <c r="L18" s="881"/>
      <c r="M18" s="882"/>
      <c r="N18" s="875">
        <v>80</v>
      </c>
      <c r="O18" s="876">
        <v>7.87</v>
      </c>
      <c r="P18" s="877">
        <v>4.78</v>
      </c>
      <c r="Q18" s="939">
        <v>13.76</v>
      </c>
      <c r="R18" s="875">
        <v>102.88</v>
      </c>
      <c r="S18" s="949"/>
      <c r="T18" s="945">
        <v>7.0000000000000007E-2</v>
      </c>
      <c r="U18" s="877">
        <v>2.2400000000000002</v>
      </c>
      <c r="V18" s="877">
        <v>37.33</v>
      </c>
      <c r="W18" s="939"/>
      <c r="X18" s="945">
        <v>155.59</v>
      </c>
      <c r="Y18" s="877">
        <v>127.64</v>
      </c>
      <c r="Z18" s="877">
        <v>17.899999999999999</v>
      </c>
      <c r="AA18" s="996">
        <v>0.6</v>
      </c>
      <c r="AB18" s="33"/>
      <c r="AC18" s="33"/>
      <c r="AD18" s="33"/>
      <c r="AE18" s="33"/>
      <c r="AF18" s="33"/>
      <c r="AG18" s="33"/>
      <c r="AH18" s="33"/>
      <c r="AI18" s="33"/>
      <c r="AJ18" s="33"/>
    </row>
    <row r="19" spans="10:36" s="53" customFormat="1" ht="24.95" customHeight="1">
      <c r="J19" s="847">
        <v>309</v>
      </c>
      <c r="K19" s="737" t="s">
        <v>32</v>
      </c>
      <c r="L19" s="738"/>
      <c r="M19" s="874"/>
      <c r="N19" s="894">
        <v>150</v>
      </c>
      <c r="O19" s="895">
        <v>5.27</v>
      </c>
      <c r="P19" s="896">
        <v>7.75</v>
      </c>
      <c r="Q19" s="942">
        <v>28.5</v>
      </c>
      <c r="R19" s="894">
        <v>210.36</v>
      </c>
      <c r="S19" s="949"/>
      <c r="T19" s="941">
        <v>6.2E-2</v>
      </c>
      <c r="U19" s="896"/>
      <c r="V19" s="896"/>
      <c r="W19" s="942"/>
      <c r="X19" s="941">
        <v>52.4</v>
      </c>
      <c r="Y19" s="896">
        <v>35.6</v>
      </c>
      <c r="Z19" s="896">
        <v>7.75</v>
      </c>
      <c r="AA19" s="995">
        <v>0.48</v>
      </c>
      <c r="AB19" s="33"/>
      <c r="AC19" s="33"/>
      <c r="AD19" s="33"/>
      <c r="AE19" s="33"/>
      <c r="AF19" s="33"/>
      <c r="AG19" s="33"/>
      <c r="AH19" s="33"/>
      <c r="AI19" s="33"/>
      <c r="AJ19" s="33"/>
    </row>
    <row r="20" spans="10:36" s="53" customFormat="1" ht="24.95" customHeight="1">
      <c r="J20" s="847">
        <v>331</v>
      </c>
      <c r="K20" s="880" t="s">
        <v>139</v>
      </c>
      <c r="L20" s="881"/>
      <c r="M20" s="882"/>
      <c r="N20" s="871">
        <v>20</v>
      </c>
      <c r="O20" s="872">
        <v>0.33</v>
      </c>
      <c r="P20" s="72">
        <v>1.01</v>
      </c>
      <c r="Q20" s="936">
        <v>1.365</v>
      </c>
      <c r="R20" s="871">
        <v>20.39</v>
      </c>
      <c r="S20" s="943"/>
      <c r="T20" s="938">
        <v>5.0000000000000001E-4</v>
      </c>
      <c r="U20" s="72">
        <v>2.04</v>
      </c>
      <c r="V20" s="72">
        <v>26.54</v>
      </c>
      <c r="W20" s="936"/>
      <c r="X20" s="938">
        <v>52.77</v>
      </c>
      <c r="Y20" s="72">
        <v>56.51</v>
      </c>
      <c r="Z20" s="72">
        <v>2.0569999999999999</v>
      </c>
      <c r="AA20" s="994">
        <v>0.09</v>
      </c>
      <c r="AB20" s="33"/>
      <c r="AC20" s="33"/>
      <c r="AD20" s="33"/>
      <c r="AE20" s="33"/>
      <c r="AF20" s="33"/>
      <c r="AG20" s="33"/>
      <c r="AH20" s="33"/>
      <c r="AI20" s="33"/>
      <c r="AJ20" s="33"/>
    </row>
    <row r="21" spans="10:36" s="53" customFormat="1" ht="24.95" customHeight="1">
      <c r="J21" s="847">
        <v>345</v>
      </c>
      <c r="K21" s="737" t="s">
        <v>131</v>
      </c>
      <c r="L21" s="738"/>
      <c r="M21" s="874"/>
      <c r="N21" s="871">
        <v>200</v>
      </c>
      <c r="O21" s="876">
        <v>0.52</v>
      </c>
      <c r="P21" s="877">
        <v>0.18</v>
      </c>
      <c r="Q21" s="939">
        <v>24.84</v>
      </c>
      <c r="R21" s="875">
        <v>102.9</v>
      </c>
      <c r="S21" s="949"/>
      <c r="T21" s="945">
        <v>0.02</v>
      </c>
      <c r="U21" s="877">
        <v>11.52</v>
      </c>
      <c r="V21" s="877"/>
      <c r="W21" s="939"/>
      <c r="X21" s="945">
        <v>23.4</v>
      </c>
      <c r="Y21" s="877">
        <v>23.4</v>
      </c>
      <c r="Z21" s="877">
        <v>16.59</v>
      </c>
      <c r="AA21" s="996">
        <v>0.3</v>
      </c>
      <c r="AB21" s="33"/>
      <c r="AC21" s="33"/>
      <c r="AD21" s="33"/>
      <c r="AE21" s="33" t="s">
        <v>140</v>
      </c>
      <c r="AF21" s="33"/>
      <c r="AG21" s="33"/>
      <c r="AH21" s="33"/>
      <c r="AI21" s="33"/>
      <c r="AJ21" s="33"/>
    </row>
    <row r="22" spans="10:36" s="53" customFormat="1" ht="24.95" customHeight="1">
      <c r="J22" s="847"/>
      <c r="K22" s="880" t="s">
        <v>26</v>
      </c>
      <c r="L22" s="881"/>
      <c r="M22" s="897"/>
      <c r="N22" s="898">
        <v>40</v>
      </c>
      <c r="O22" s="899">
        <v>2.2400000000000002</v>
      </c>
      <c r="P22" s="900">
        <v>0.44</v>
      </c>
      <c r="Q22" s="951">
        <v>19.760000000000002</v>
      </c>
      <c r="R22" s="898">
        <v>91.96</v>
      </c>
      <c r="S22" s="952"/>
      <c r="T22" s="938">
        <v>0.04</v>
      </c>
      <c r="U22" s="936"/>
      <c r="V22" s="72"/>
      <c r="W22" s="936"/>
      <c r="X22" s="938">
        <v>9.1999999999999993</v>
      </c>
      <c r="Y22" s="72">
        <v>42.4</v>
      </c>
      <c r="Z22" s="72">
        <v>10</v>
      </c>
      <c r="AA22" s="994">
        <v>1.24</v>
      </c>
      <c r="AB22" s="33"/>
      <c r="AC22" s="33"/>
      <c r="AD22" s="33"/>
      <c r="AE22" s="33"/>
      <c r="AF22" s="33"/>
      <c r="AG22" s="33"/>
      <c r="AH22" s="33"/>
      <c r="AI22" s="33"/>
      <c r="AJ22" s="33"/>
    </row>
    <row r="23" spans="10:36" s="53" customFormat="1" ht="24.95" customHeight="1">
      <c r="J23" s="847"/>
      <c r="K23" s="880" t="s">
        <v>34</v>
      </c>
      <c r="L23" s="881"/>
      <c r="M23" s="897"/>
      <c r="N23" s="898">
        <v>20</v>
      </c>
      <c r="O23" s="899">
        <v>1.58</v>
      </c>
      <c r="P23" s="900">
        <v>0.2</v>
      </c>
      <c r="Q23" s="951">
        <v>9.66</v>
      </c>
      <c r="R23" s="898">
        <v>46.76</v>
      </c>
      <c r="S23" s="952"/>
      <c r="T23" s="953">
        <v>0.02</v>
      </c>
      <c r="U23" s="951"/>
      <c r="V23" s="900"/>
      <c r="W23" s="951"/>
      <c r="X23" s="953">
        <v>4.5999999999999996</v>
      </c>
      <c r="Y23" s="900">
        <v>17.399999999999999</v>
      </c>
      <c r="Z23" s="900">
        <v>6.6</v>
      </c>
      <c r="AA23" s="1000">
        <v>0.22</v>
      </c>
      <c r="AB23" s="33"/>
      <c r="AC23" s="33"/>
      <c r="AD23" s="33"/>
      <c r="AE23" s="33"/>
      <c r="AF23" s="33"/>
      <c r="AG23" s="33"/>
      <c r="AH23" s="33"/>
      <c r="AI23" s="33"/>
      <c r="AJ23" s="33"/>
    </row>
    <row r="24" spans="10:36" s="53" customFormat="1" ht="24.95" customHeight="1">
      <c r="J24" s="847"/>
      <c r="K24" s="880"/>
      <c r="L24" s="901"/>
      <c r="M24" s="882"/>
      <c r="N24" s="875"/>
      <c r="O24" s="876"/>
      <c r="P24" s="877"/>
      <c r="Q24" s="939"/>
      <c r="R24" s="875"/>
      <c r="S24" s="949"/>
      <c r="T24" s="945"/>
      <c r="U24" s="877"/>
      <c r="V24" s="877"/>
      <c r="W24" s="939"/>
      <c r="X24" s="945"/>
      <c r="Y24" s="877"/>
      <c r="Z24" s="877"/>
      <c r="AA24" s="996"/>
      <c r="AB24" s="33"/>
      <c r="AC24" s="33"/>
      <c r="AD24" s="33"/>
      <c r="AE24" s="33"/>
      <c r="AF24" s="33"/>
      <c r="AG24" s="33"/>
      <c r="AH24" s="33"/>
      <c r="AI24" s="33"/>
      <c r="AJ24" s="33"/>
    </row>
    <row r="25" spans="10:36" s="53" customFormat="1" ht="24.95" customHeight="1">
      <c r="J25" s="847"/>
      <c r="K25" s="861" t="s">
        <v>27</v>
      </c>
      <c r="L25" s="862"/>
      <c r="M25" s="862"/>
      <c r="N25" s="863">
        <f>SUM(N16:N23)</f>
        <v>850</v>
      </c>
      <c r="O25" s="902">
        <f>SUM(O16:O24)</f>
        <v>25.519999999999996</v>
      </c>
      <c r="P25" s="902">
        <f>SUM(P16:P24)</f>
        <v>23.46</v>
      </c>
      <c r="Q25" s="902">
        <f>SUM(Q16:Q24)</f>
        <v>110.845</v>
      </c>
      <c r="R25" s="954">
        <f>SUM(R16:R24)</f>
        <v>822.8</v>
      </c>
      <c r="S25" s="947">
        <v>0.35</v>
      </c>
      <c r="T25" s="948">
        <f t="shared" ref="T25:AA25" si="1">SUM(T16:T24)</f>
        <v>0.42000000000000004</v>
      </c>
      <c r="U25" s="902">
        <f t="shared" si="1"/>
        <v>21</v>
      </c>
      <c r="V25" s="902">
        <f t="shared" si="1"/>
        <v>244.99999999999997</v>
      </c>
      <c r="W25" s="902"/>
      <c r="X25" s="948">
        <f t="shared" si="1"/>
        <v>385.12999999999994</v>
      </c>
      <c r="Y25" s="902">
        <f t="shared" si="1"/>
        <v>384.99799999999993</v>
      </c>
      <c r="Z25" s="902">
        <f t="shared" si="1"/>
        <v>87.497</v>
      </c>
      <c r="AA25" s="997">
        <f t="shared" si="1"/>
        <v>4.1999999999999993</v>
      </c>
      <c r="AB25" s="33"/>
      <c r="AC25" s="33"/>
      <c r="AD25" s="33"/>
      <c r="AE25" s="33"/>
      <c r="AF25" s="33"/>
      <c r="AG25" s="33"/>
      <c r="AH25" s="33"/>
      <c r="AI25" s="33"/>
      <c r="AJ25" s="33"/>
    </row>
    <row r="26" spans="10:36" s="53" customFormat="1" ht="24.95" customHeight="1">
      <c r="J26" s="847"/>
      <c r="K26" s="656" t="s">
        <v>35</v>
      </c>
      <c r="L26" s="887"/>
      <c r="M26" s="888"/>
      <c r="N26" s="889"/>
      <c r="O26" s="890"/>
      <c r="P26" s="890"/>
      <c r="Q26" s="890"/>
      <c r="R26" s="889"/>
      <c r="S26" s="949">
        <v>279.8</v>
      </c>
      <c r="T26" s="950"/>
      <c r="U26" s="890"/>
      <c r="V26" s="890"/>
      <c r="W26" s="890"/>
      <c r="X26" s="950"/>
      <c r="Y26" s="890"/>
      <c r="Z26" s="890"/>
      <c r="AA26" s="998"/>
      <c r="AB26" s="33"/>
      <c r="AC26" s="33"/>
      <c r="AD26" s="33"/>
      <c r="AE26" s="33"/>
      <c r="AF26" s="33"/>
      <c r="AG26" s="33"/>
      <c r="AH26" s="33"/>
      <c r="AI26" s="33"/>
      <c r="AJ26" s="33"/>
    </row>
    <row r="27" spans="10:36" s="53" customFormat="1" ht="24.95" customHeight="1">
      <c r="J27" s="847">
        <v>399</v>
      </c>
      <c r="K27" s="891" t="s">
        <v>83</v>
      </c>
      <c r="L27" s="893"/>
      <c r="M27" s="879"/>
      <c r="N27" s="894">
        <v>110</v>
      </c>
      <c r="O27" s="895">
        <v>8.39</v>
      </c>
      <c r="P27" s="896">
        <v>11.3</v>
      </c>
      <c r="Q27" s="942">
        <v>52.95</v>
      </c>
      <c r="R27" s="894">
        <v>279.8</v>
      </c>
      <c r="S27" s="949"/>
      <c r="T27" s="941">
        <v>0.17</v>
      </c>
      <c r="U27" s="896">
        <v>1.53</v>
      </c>
      <c r="V27" s="896">
        <v>105</v>
      </c>
      <c r="W27" s="942"/>
      <c r="X27" s="941">
        <v>157</v>
      </c>
      <c r="Y27" s="896">
        <v>156.62</v>
      </c>
      <c r="Z27" s="896">
        <v>29</v>
      </c>
      <c r="AA27" s="995">
        <v>1.1000000000000001</v>
      </c>
      <c r="AB27" s="33"/>
      <c r="AC27" s="33"/>
      <c r="AD27" s="33"/>
      <c r="AE27" s="33"/>
      <c r="AF27" s="33"/>
      <c r="AG27" s="33"/>
      <c r="AH27" s="33"/>
      <c r="AI27" s="33"/>
      <c r="AJ27" s="33"/>
    </row>
    <row r="28" spans="10:36" s="53" customFormat="1" ht="24.95" customHeight="1">
      <c r="J28" s="847">
        <v>356</v>
      </c>
      <c r="K28" s="759" t="s">
        <v>70</v>
      </c>
      <c r="L28" s="760"/>
      <c r="M28" s="739"/>
      <c r="N28" s="898">
        <v>200</v>
      </c>
      <c r="O28" s="899">
        <v>0.4</v>
      </c>
      <c r="P28" s="900">
        <v>0.27</v>
      </c>
      <c r="Q28" s="951">
        <v>0.27</v>
      </c>
      <c r="R28" s="898">
        <v>72.8</v>
      </c>
      <c r="S28" s="943"/>
      <c r="T28" s="938">
        <v>0.01</v>
      </c>
      <c r="U28" s="72">
        <v>7.47</v>
      </c>
      <c r="V28" s="72"/>
      <c r="W28" s="936"/>
      <c r="X28" s="938">
        <v>7.73</v>
      </c>
      <c r="Y28" s="72">
        <v>8.3800000000000008</v>
      </c>
      <c r="Z28" s="72">
        <v>8.5</v>
      </c>
      <c r="AA28" s="994">
        <v>0.7</v>
      </c>
      <c r="AB28" s="33"/>
      <c r="AC28" s="33"/>
      <c r="AD28" s="33"/>
      <c r="AE28" s="33"/>
      <c r="AF28" s="33"/>
      <c r="AG28" s="33"/>
      <c r="AH28" s="33"/>
      <c r="AI28" s="33"/>
      <c r="AJ28" s="33"/>
    </row>
    <row r="29" spans="10:36" s="53" customFormat="1" ht="24.95" customHeight="1">
      <c r="J29" s="847"/>
      <c r="K29" s="737"/>
      <c r="L29" s="738"/>
      <c r="M29" s="739"/>
      <c r="N29" s="898"/>
      <c r="O29" s="899"/>
      <c r="P29" s="900"/>
      <c r="Q29" s="951"/>
      <c r="R29" s="898"/>
      <c r="S29" s="955"/>
      <c r="T29" s="938"/>
      <c r="U29" s="72"/>
      <c r="V29" s="72"/>
      <c r="W29" s="936"/>
      <c r="X29" s="938"/>
      <c r="Y29" s="72"/>
      <c r="Z29" s="72"/>
      <c r="AA29" s="994"/>
      <c r="AB29" s="33"/>
      <c r="AC29" s="33"/>
      <c r="AD29" s="33"/>
      <c r="AE29" s="33"/>
      <c r="AF29" s="33"/>
      <c r="AG29" s="33"/>
      <c r="AH29" s="33"/>
      <c r="AI29" s="33"/>
      <c r="AJ29" s="33"/>
    </row>
    <row r="30" spans="10:36" s="53" customFormat="1" ht="24.95" customHeight="1">
      <c r="J30" s="847"/>
      <c r="K30" s="861" t="s">
        <v>27</v>
      </c>
      <c r="L30" s="866"/>
      <c r="M30" s="865"/>
      <c r="N30" s="903">
        <f>SUM(N27:N28)</f>
        <v>310</v>
      </c>
      <c r="O30" s="904">
        <f>SUM(O27:O29)</f>
        <v>8.7900000000000009</v>
      </c>
      <c r="P30" s="904">
        <f>SUM(P27:P29)</f>
        <v>11.57</v>
      </c>
      <c r="Q30" s="904">
        <f>SUM(Q27:Q29)</f>
        <v>53.220000000000006</v>
      </c>
      <c r="R30" s="903">
        <f>SUM(R27:R29)</f>
        <v>352.6</v>
      </c>
      <c r="S30" s="956">
        <v>0.15</v>
      </c>
      <c r="T30" s="957">
        <f t="shared" ref="T30:AA30" si="2">SUM(T27:T29)</f>
        <v>0.18000000000000002</v>
      </c>
      <c r="U30" s="958">
        <f t="shared" si="2"/>
        <v>9</v>
      </c>
      <c r="V30" s="958">
        <f t="shared" si="2"/>
        <v>105</v>
      </c>
      <c r="W30" s="959"/>
      <c r="X30" s="957">
        <f t="shared" si="2"/>
        <v>164.73</v>
      </c>
      <c r="Y30" s="958">
        <f t="shared" si="2"/>
        <v>165</v>
      </c>
      <c r="Z30" s="958">
        <f t="shared" si="2"/>
        <v>37.5</v>
      </c>
      <c r="AA30" s="1001">
        <f t="shared" si="2"/>
        <v>1.8</v>
      </c>
      <c r="AB30" s="33"/>
      <c r="AC30" s="33"/>
      <c r="AD30" s="33"/>
      <c r="AE30" s="33"/>
      <c r="AF30" s="33"/>
      <c r="AG30" s="33"/>
      <c r="AH30" s="33"/>
      <c r="AI30" s="33"/>
      <c r="AJ30" s="33"/>
    </row>
    <row r="31" spans="10:36" s="53" customFormat="1" ht="24.95" customHeight="1">
      <c r="J31" s="847"/>
      <c r="K31" s="865"/>
      <c r="L31" s="866"/>
      <c r="M31" s="866"/>
      <c r="N31" s="903"/>
      <c r="O31" s="904"/>
      <c r="P31" s="904"/>
      <c r="Q31" s="904"/>
      <c r="R31" s="903"/>
      <c r="S31" s="960"/>
      <c r="T31" s="961"/>
      <c r="U31" s="962"/>
      <c r="V31" s="962"/>
      <c r="W31" s="959"/>
      <c r="X31" s="963"/>
      <c r="Y31" s="962"/>
      <c r="Z31" s="962"/>
      <c r="AA31" s="1002"/>
      <c r="AB31" s="33"/>
      <c r="AC31" s="33"/>
      <c r="AD31" s="33"/>
      <c r="AE31" s="33"/>
      <c r="AF31" s="33"/>
      <c r="AG31" s="33"/>
      <c r="AH31" s="33"/>
      <c r="AI31" s="33"/>
      <c r="AJ31" s="33"/>
    </row>
    <row r="32" spans="10:36" s="53" customFormat="1" ht="24.95" customHeight="1">
      <c r="J32" s="847"/>
      <c r="K32" s="657"/>
      <c r="L32" s="857"/>
      <c r="M32" s="716" t="s">
        <v>39</v>
      </c>
      <c r="N32" s="905"/>
      <c r="O32" s="906">
        <f>O14+O25+O30</f>
        <v>57.74</v>
      </c>
      <c r="P32" s="906">
        <f>P14+P25+P30</f>
        <v>59.24</v>
      </c>
      <c r="Q32" s="964">
        <f>Q14+Q25+Q30</f>
        <v>251.245</v>
      </c>
      <c r="R32" s="965" t="s">
        <v>40</v>
      </c>
      <c r="S32" s="965" t="s">
        <v>41</v>
      </c>
      <c r="T32" s="966">
        <f t="shared" ref="T32:AA32" si="3">T14+T25+T30</f>
        <v>0.9</v>
      </c>
      <c r="U32" s="967">
        <f t="shared" si="3"/>
        <v>45</v>
      </c>
      <c r="V32" s="967">
        <f t="shared" si="3"/>
        <v>525</v>
      </c>
      <c r="W32" s="967"/>
      <c r="X32" s="967">
        <f t="shared" si="3"/>
        <v>825.18999999999994</v>
      </c>
      <c r="Y32" s="967">
        <f t="shared" si="3"/>
        <v>824.99799999999993</v>
      </c>
      <c r="Z32" s="967">
        <f t="shared" si="3"/>
        <v>187.49700000000001</v>
      </c>
      <c r="AA32" s="1003">
        <f t="shared" si="3"/>
        <v>9</v>
      </c>
      <c r="AB32" s="33"/>
      <c r="AC32" s="33"/>
      <c r="AD32" s="33"/>
      <c r="AE32" s="33"/>
      <c r="AF32" s="33"/>
      <c r="AG32" s="33"/>
      <c r="AH32" s="33"/>
      <c r="AI32" s="33"/>
      <c r="AJ32" s="33"/>
    </row>
    <row r="33" spans="10:36" s="53" customFormat="1" ht="24.95" customHeight="1">
      <c r="J33" s="847"/>
      <c r="K33" s="800"/>
      <c r="L33" s="649"/>
      <c r="M33" s="649"/>
      <c r="N33" s="907"/>
      <c r="O33" s="908"/>
      <c r="P33" s="908"/>
      <c r="Q33" s="908"/>
      <c r="R33" s="968">
        <f>R14+R25+R30</f>
        <v>1762.5</v>
      </c>
      <c r="S33" s="969">
        <f>S14+S25+S30</f>
        <v>0.75</v>
      </c>
      <c r="T33" s="970"/>
      <c r="U33" s="971"/>
      <c r="V33" s="971"/>
      <c r="W33" s="971"/>
      <c r="X33" s="971"/>
      <c r="Y33" s="971"/>
      <c r="Z33" s="971"/>
      <c r="AA33" s="1004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0:36" s="53" customFormat="1" ht="24.95" customHeight="1">
      <c r="K34" s="909"/>
      <c r="L34" s="910"/>
      <c r="M34" s="910"/>
      <c r="N34" s="911"/>
      <c r="O34" s="912"/>
      <c r="P34" s="912"/>
      <c r="Q34" s="912"/>
      <c r="R34" s="972"/>
      <c r="S34" s="972"/>
      <c r="T34" s="973"/>
      <c r="U34" s="912"/>
      <c r="V34" s="912"/>
      <c r="W34" s="912"/>
      <c r="X34" s="973"/>
      <c r="Y34" s="912"/>
      <c r="Z34" s="912"/>
      <c r="AA34" s="1005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0:36" s="53" customFormat="1" ht="35.1" customHeight="1">
      <c r="K35" s="848" t="s">
        <v>108</v>
      </c>
      <c r="L35" s="849"/>
      <c r="M35" s="849"/>
      <c r="N35" s="850"/>
      <c r="O35" s="851"/>
      <c r="P35" s="851"/>
      <c r="Q35" s="851"/>
      <c r="R35" s="922"/>
      <c r="S35" s="922"/>
      <c r="T35" s="923"/>
      <c r="U35" s="851"/>
      <c r="V35" s="851"/>
      <c r="W35" s="851"/>
      <c r="X35" s="923"/>
      <c r="Y35" s="851"/>
      <c r="Z35" s="851"/>
      <c r="AA35" s="989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0:36" s="53" customFormat="1" ht="24.95" customHeight="1">
      <c r="K36" s="852" t="s">
        <v>134</v>
      </c>
      <c r="L36" s="853"/>
      <c r="M36" s="853"/>
      <c r="N36" s="854" t="s">
        <v>2</v>
      </c>
      <c r="O36" s="855"/>
      <c r="P36" s="856" t="s">
        <v>3</v>
      </c>
      <c r="Q36" s="924"/>
      <c r="R36" s="925" t="s">
        <v>4</v>
      </c>
      <c r="S36" s="925"/>
      <c r="T36" s="924" t="s">
        <v>5</v>
      </c>
      <c r="U36" s="924"/>
      <c r="V36" s="924"/>
      <c r="W36" s="924"/>
      <c r="X36" s="926"/>
      <c r="Y36" s="926" t="s">
        <v>6</v>
      </c>
      <c r="Z36" s="924"/>
      <c r="AA36" s="990"/>
      <c r="AB36" s="33"/>
      <c r="AC36" s="33"/>
      <c r="AD36" s="33"/>
      <c r="AE36" s="33"/>
      <c r="AF36" s="33"/>
      <c r="AG36" s="33"/>
      <c r="AH36" s="33"/>
      <c r="AI36" s="33"/>
      <c r="AJ36" s="33"/>
    </row>
    <row r="37" spans="10:36" s="53" customFormat="1" ht="24.95" customHeight="1">
      <c r="K37" s="656" t="s">
        <v>42</v>
      </c>
      <c r="L37" s="716"/>
      <c r="M37" s="857"/>
      <c r="N37" s="858" t="s">
        <v>8</v>
      </c>
      <c r="O37" s="859" t="s">
        <v>9</v>
      </c>
      <c r="P37" s="860" t="s">
        <v>10</v>
      </c>
      <c r="Q37" s="927" t="s">
        <v>11</v>
      </c>
      <c r="R37" s="858" t="s">
        <v>12</v>
      </c>
      <c r="S37" s="928"/>
      <c r="T37" s="929" t="s">
        <v>13</v>
      </c>
      <c r="U37" s="930" t="s">
        <v>14</v>
      </c>
      <c r="V37" s="931" t="s">
        <v>15</v>
      </c>
      <c r="W37" s="930"/>
      <c r="X37" s="929" t="s">
        <v>17</v>
      </c>
      <c r="Y37" s="930" t="s">
        <v>18</v>
      </c>
      <c r="Z37" s="930" t="s">
        <v>19</v>
      </c>
      <c r="AA37" s="991" t="s">
        <v>20</v>
      </c>
      <c r="AB37" s="33"/>
      <c r="AC37" s="33"/>
      <c r="AD37" s="33"/>
      <c r="AE37" s="33"/>
      <c r="AF37" s="33"/>
      <c r="AG37" s="33"/>
      <c r="AH37" s="33"/>
      <c r="AI37" s="33"/>
      <c r="AJ37" s="33"/>
    </row>
    <row r="38" spans="10:36" s="53" customFormat="1" ht="24.95" customHeight="1">
      <c r="K38" s="861"/>
      <c r="L38" s="861"/>
      <c r="M38" s="862"/>
      <c r="N38" s="863"/>
      <c r="O38" s="864"/>
      <c r="P38" s="864"/>
      <c r="Q38" s="864"/>
      <c r="R38" s="932"/>
      <c r="S38" s="932"/>
      <c r="T38" s="933"/>
      <c r="U38" s="864"/>
      <c r="V38" s="864"/>
      <c r="W38" s="864"/>
      <c r="X38" s="933"/>
      <c r="Y38" s="864"/>
      <c r="Z38" s="864"/>
      <c r="AA38" s="992"/>
      <c r="AB38" s="33"/>
      <c r="AC38" s="33"/>
      <c r="AD38" s="33"/>
      <c r="AE38" s="33"/>
      <c r="AF38" s="33"/>
      <c r="AG38" s="33"/>
      <c r="AH38" s="33"/>
      <c r="AI38" s="33"/>
      <c r="AJ38" s="33"/>
    </row>
    <row r="39" spans="10:36" s="53" customFormat="1" ht="24.95" customHeight="1">
      <c r="K39" s="650" t="s">
        <v>21</v>
      </c>
      <c r="L39" s="865"/>
      <c r="M39" s="888"/>
      <c r="N39" s="889"/>
      <c r="O39" s="913"/>
      <c r="P39" s="913"/>
      <c r="Q39" s="913"/>
      <c r="R39" s="940"/>
      <c r="S39" s="940"/>
      <c r="T39" s="935"/>
      <c r="U39" s="868"/>
      <c r="V39" s="868"/>
      <c r="W39" s="868"/>
      <c r="X39" s="935"/>
      <c r="Y39" s="868"/>
      <c r="Z39" s="868"/>
      <c r="AA39" s="993"/>
      <c r="AB39" s="33"/>
      <c r="AC39" s="33"/>
      <c r="AD39" s="33"/>
      <c r="AE39" s="33"/>
      <c r="AF39" s="33"/>
      <c r="AG39" s="33"/>
      <c r="AH39" s="33"/>
      <c r="AI39" s="33"/>
      <c r="AJ39" s="33"/>
    </row>
    <row r="40" spans="10:36" s="53" customFormat="1" ht="24.95" customHeight="1">
      <c r="J40" s="914" t="s">
        <v>64</v>
      </c>
      <c r="K40" s="737" t="s">
        <v>65</v>
      </c>
      <c r="L40" s="870"/>
      <c r="M40" s="738"/>
      <c r="N40" s="871">
        <v>240</v>
      </c>
      <c r="O40" s="872">
        <v>12.83</v>
      </c>
      <c r="P40" s="72">
        <v>9.26</v>
      </c>
      <c r="Q40" s="936">
        <v>32.299999999999997</v>
      </c>
      <c r="R40" s="871">
        <v>214.53</v>
      </c>
      <c r="S40" s="937"/>
      <c r="T40" s="938">
        <v>6.0999999999999999E-2</v>
      </c>
      <c r="U40" s="72">
        <v>4.33</v>
      </c>
      <c r="V40" s="72">
        <v>115.6</v>
      </c>
      <c r="W40" s="936"/>
      <c r="X40" s="938">
        <v>114.62</v>
      </c>
      <c r="Y40" s="72">
        <v>128.16999999999999</v>
      </c>
      <c r="Z40" s="72">
        <v>15.76</v>
      </c>
      <c r="AA40" s="994">
        <v>1.48</v>
      </c>
      <c r="AB40" s="33"/>
      <c r="AC40" s="33"/>
      <c r="AD40" s="33"/>
      <c r="AE40" s="33"/>
      <c r="AF40" s="33"/>
      <c r="AG40" s="33"/>
      <c r="AH40" s="33"/>
      <c r="AI40" s="33"/>
      <c r="AJ40" s="33"/>
    </row>
    <row r="41" spans="10:36" s="53" customFormat="1" ht="24.95" customHeight="1">
      <c r="J41" s="53">
        <v>15</v>
      </c>
      <c r="K41" s="873" t="s">
        <v>23</v>
      </c>
      <c r="L41" s="874"/>
      <c r="M41" s="874"/>
      <c r="N41" s="871">
        <v>30</v>
      </c>
      <c r="O41" s="872">
        <v>6.96</v>
      </c>
      <c r="P41" s="72">
        <v>8.85</v>
      </c>
      <c r="Q41" s="936">
        <v>0</v>
      </c>
      <c r="R41" s="871">
        <v>107.49</v>
      </c>
      <c r="S41" s="937"/>
      <c r="T41" s="938">
        <v>8.9999999999999993E-3</v>
      </c>
      <c r="U41" s="72"/>
      <c r="V41" s="72">
        <v>59.4</v>
      </c>
      <c r="W41" s="936"/>
      <c r="X41" s="938">
        <v>69.349999999999994</v>
      </c>
      <c r="Y41" s="72">
        <v>66.930000000000007</v>
      </c>
      <c r="Z41" s="72">
        <v>12.64</v>
      </c>
      <c r="AA41" s="994">
        <v>0.3</v>
      </c>
      <c r="AB41" s="33"/>
      <c r="AC41" s="33"/>
      <c r="AD41" s="33"/>
      <c r="AE41" s="33"/>
      <c r="AF41" s="33"/>
      <c r="AG41" s="33"/>
      <c r="AH41" s="33"/>
      <c r="AI41" s="33"/>
      <c r="AJ41" s="33"/>
    </row>
    <row r="42" spans="10:36" s="53" customFormat="1" ht="24.95" customHeight="1">
      <c r="J42" s="53">
        <v>14</v>
      </c>
      <c r="K42" s="873" t="s">
        <v>24</v>
      </c>
      <c r="L42" s="874"/>
      <c r="M42" s="739"/>
      <c r="N42" s="875">
        <v>10</v>
      </c>
      <c r="O42" s="876">
        <v>0.1</v>
      </c>
      <c r="P42" s="877">
        <v>7.2</v>
      </c>
      <c r="Q42" s="939">
        <v>0.13</v>
      </c>
      <c r="R42" s="875">
        <v>65.72</v>
      </c>
      <c r="S42" s="940"/>
      <c r="T42" s="941"/>
      <c r="U42" s="896"/>
      <c r="V42" s="896">
        <v>40</v>
      </c>
      <c r="W42" s="942"/>
      <c r="X42" s="941">
        <v>2.4</v>
      </c>
      <c r="Y42" s="896">
        <v>3</v>
      </c>
      <c r="Z42" s="896"/>
      <c r="AA42" s="995"/>
      <c r="AB42" s="33"/>
      <c r="AC42" s="33"/>
      <c r="AD42" s="33"/>
      <c r="AE42" s="33"/>
      <c r="AF42" s="33"/>
      <c r="AG42" s="33"/>
      <c r="AH42" s="33"/>
      <c r="AI42" s="33"/>
      <c r="AJ42" s="33"/>
    </row>
    <row r="43" spans="10:36" s="53" customFormat="1" ht="24.95" customHeight="1">
      <c r="J43" s="53">
        <v>389</v>
      </c>
      <c r="K43" s="737" t="s">
        <v>135</v>
      </c>
      <c r="L43" s="738"/>
      <c r="M43" s="874"/>
      <c r="N43" s="871">
        <v>200</v>
      </c>
      <c r="O43" s="872">
        <v>0.6</v>
      </c>
      <c r="P43" s="72">
        <v>0.4</v>
      </c>
      <c r="Q43" s="936">
        <v>32.6</v>
      </c>
      <c r="R43" s="871">
        <v>136.4</v>
      </c>
      <c r="S43" s="943"/>
      <c r="T43" s="938">
        <v>0.2</v>
      </c>
      <c r="U43" s="72">
        <v>13.17</v>
      </c>
      <c r="V43" s="72">
        <v>10</v>
      </c>
      <c r="W43" s="936"/>
      <c r="X43" s="938">
        <v>98.26</v>
      </c>
      <c r="Y43" s="72">
        <v>43.3</v>
      </c>
      <c r="Z43" s="72">
        <v>20</v>
      </c>
      <c r="AA43" s="994">
        <v>1.84</v>
      </c>
      <c r="AB43" s="33"/>
      <c r="AC43" s="33"/>
      <c r="AD43" s="33"/>
      <c r="AE43" s="33"/>
      <c r="AF43" s="33"/>
      <c r="AG43" s="33"/>
      <c r="AH43" s="33"/>
      <c r="AI43" s="33"/>
      <c r="AJ43" s="33"/>
    </row>
    <row r="44" spans="10:36" s="53" customFormat="1" ht="24.95" customHeight="1">
      <c r="K44" s="737" t="s">
        <v>26</v>
      </c>
      <c r="L44" s="738"/>
      <c r="M44" s="739"/>
      <c r="N44" s="683">
        <v>80</v>
      </c>
      <c r="O44" s="684">
        <v>5.2530000000000001</v>
      </c>
      <c r="P44" s="685">
        <v>0.66</v>
      </c>
      <c r="Q44" s="686">
        <v>32.200000000000003</v>
      </c>
      <c r="R44" s="683">
        <v>155.86000000000001</v>
      </c>
      <c r="S44" s="777"/>
      <c r="T44" s="785">
        <v>0.08</v>
      </c>
      <c r="U44" s="685"/>
      <c r="V44" s="685"/>
      <c r="W44" s="686"/>
      <c r="X44" s="785">
        <v>15.4</v>
      </c>
      <c r="Y44" s="685">
        <v>58.6</v>
      </c>
      <c r="Z44" s="685">
        <v>26.6</v>
      </c>
      <c r="AA44" s="833">
        <v>0.88</v>
      </c>
      <c r="AB44" s="33"/>
      <c r="AC44" s="33"/>
      <c r="AD44" s="33"/>
      <c r="AE44" s="33"/>
      <c r="AF44" s="33"/>
      <c r="AG44" s="33"/>
      <c r="AH44" s="33"/>
      <c r="AI44" s="33"/>
      <c r="AJ44" s="33"/>
    </row>
    <row r="45" spans="10:36" s="53" customFormat="1" ht="24.95" customHeight="1">
      <c r="K45" s="737"/>
      <c r="L45" s="738"/>
      <c r="M45" s="739"/>
      <c r="N45" s="898"/>
      <c r="O45" s="899"/>
      <c r="P45" s="900"/>
      <c r="Q45" s="951"/>
      <c r="R45" s="898"/>
      <c r="S45" s="937"/>
      <c r="T45" s="953"/>
      <c r="U45" s="900"/>
      <c r="V45" s="900"/>
      <c r="W45" s="951"/>
      <c r="X45" s="953"/>
      <c r="Y45" s="900"/>
      <c r="Z45" s="900"/>
      <c r="AA45" s="1000"/>
      <c r="AB45" s="33"/>
      <c r="AC45" s="33"/>
      <c r="AD45" s="33"/>
      <c r="AE45" s="33"/>
      <c r="AF45" s="33"/>
      <c r="AG45" s="33"/>
      <c r="AH45" s="33"/>
      <c r="AI45" s="33"/>
      <c r="AJ45" s="33"/>
    </row>
    <row r="46" spans="10:36" s="53" customFormat="1" ht="24.95" customHeight="1">
      <c r="K46" s="880"/>
      <c r="L46" s="881"/>
      <c r="M46" s="882"/>
      <c r="N46" s="875"/>
      <c r="O46" s="876"/>
      <c r="P46" s="877"/>
      <c r="Q46" s="939"/>
      <c r="R46" s="875"/>
      <c r="S46" s="940"/>
      <c r="T46" s="974"/>
      <c r="U46" s="975"/>
      <c r="V46" s="975"/>
      <c r="W46" s="976"/>
      <c r="X46" s="974"/>
      <c r="Y46" s="975"/>
      <c r="Z46" s="975"/>
      <c r="AA46" s="1006"/>
      <c r="AB46" s="33"/>
      <c r="AC46" s="33"/>
      <c r="AD46" s="33"/>
      <c r="AE46" s="33"/>
      <c r="AF46" s="33"/>
      <c r="AG46" s="33"/>
      <c r="AH46" s="33"/>
      <c r="AI46" s="33"/>
      <c r="AJ46" s="33"/>
    </row>
    <row r="47" spans="10:36" s="53" customFormat="1" ht="24.95" customHeight="1">
      <c r="K47" s="883"/>
      <c r="L47" s="884"/>
      <c r="M47" s="884" t="s">
        <v>27</v>
      </c>
      <c r="N47" s="885">
        <f>SUM(N40:N44)</f>
        <v>560</v>
      </c>
      <c r="O47" s="886">
        <f>SUM(O40:O46)</f>
        <v>25.743000000000002</v>
      </c>
      <c r="P47" s="886">
        <f>SUM(P40:P46)</f>
        <v>26.369999999999997</v>
      </c>
      <c r="Q47" s="886">
        <f>SUM(Q40:Q46)</f>
        <v>97.23</v>
      </c>
      <c r="R47" s="946">
        <f>SUM(R40:R46)</f>
        <v>680</v>
      </c>
      <c r="S47" s="947">
        <v>0.25</v>
      </c>
      <c r="T47" s="948">
        <f t="shared" ref="T47:AA47" si="4">SUM(T40:T46)</f>
        <v>0.35000000000000003</v>
      </c>
      <c r="U47" s="902">
        <f t="shared" si="4"/>
        <v>17.5</v>
      </c>
      <c r="V47" s="902">
        <f t="shared" si="4"/>
        <v>225</v>
      </c>
      <c r="W47" s="902">
        <f t="shared" si="4"/>
        <v>0</v>
      </c>
      <c r="X47" s="948">
        <f t="shared" si="4"/>
        <v>300.02999999999997</v>
      </c>
      <c r="Y47" s="902">
        <f t="shared" si="4"/>
        <v>300</v>
      </c>
      <c r="Z47" s="902">
        <f t="shared" si="4"/>
        <v>75</v>
      </c>
      <c r="AA47" s="997">
        <f t="shared" si="4"/>
        <v>4.5</v>
      </c>
      <c r="AB47" s="33"/>
      <c r="AC47" s="33"/>
      <c r="AD47" s="33"/>
      <c r="AE47" s="33"/>
      <c r="AF47" s="33"/>
      <c r="AG47" s="33"/>
      <c r="AH47" s="33"/>
      <c r="AI47" s="33"/>
      <c r="AJ47" s="33"/>
    </row>
    <row r="48" spans="10:36" s="53" customFormat="1" ht="24.95" customHeight="1">
      <c r="K48" s="650" t="s">
        <v>28</v>
      </c>
      <c r="L48" s="887"/>
      <c r="M48" s="888"/>
      <c r="N48" s="889"/>
      <c r="O48" s="890"/>
      <c r="P48" s="890"/>
      <c r="Q48" s="890"/>
      <c r="R48" s="889"/>
      <c r="S48" s="949"/>
      <c r="T48" s="977"/>
      <c r="U48" s="978"/>
      <c r="V48" s="978"/>
      <c r="W48" s="978"/>
      <c r="X48" s="977"/>
      <c r="Y48" s="978"/>
      <c r="Z48" s="978"/>
      <c r="AA48" s="1007"/>
      <c r="AB48" s="33"/>
      <c r="AC48" s="33"/>
      <c r="AD48" s="33"/>
      <c r="AE48" s="33"/>
      <c r="AF48" s="33"/>
      <c r="AG48" s="33"/>
      <c r="AH48" s="33"/>
      <c r="AI48" s="33"/>
      <c r="AJ48" s="33"/>
    </row>
    <row r="49" spans="10:36" s="53" customFormat="1" ht="24.95" customHeight="1">
      <c r="J49" s="53">
        <v>45</v>
      </c>
      <c r="K49" s="891" t="s">
        <v>136</v>
      </c>
      <c r="L49" s="892"/>
      <c r="M49" s="893"/>
      <c r="N49" s="894">
        <v>100</v>
      </c>
      <c r="O49" s="895">
        <v>2.34</v>
      </c>
      <c r="P49" s="896">
        <v>4.5</v>
      </c>
      <c r="Q49" s="942">
        <v>2.79</v>
      </c>
      <c r="R49" s="894">
        <v>75.3</v>
      </c>
      <c r="S49" s="949"/>
      <c r="T49" s="941">
        <v>8.4000000000000005E-2</v>
      </c>
      <c r="U49" s="896">
        <v>2.4300000000000002</v>
      </c>
      <c r="V49" s="896">
        <v>145.5</v>
      </c>
      <c r="W49" s="942"/>
      <c r="X49" s="941">
        <v>54.4</v>
      </c>
      <c r="Y49" s="896">
        <v>27.76</v>
      </c>
      <c r="Z49" s="896">
        <v>13.5</v>
      </c>
      <c r="AA49" s="995">
        <v>0.72</v>
      </c>
      <c r="AB49" s="33"/>
      <c r="AC49" s="33"/>
      <c r="AD49" s="33" t="s">
        <v>140</v>
      </c>
      <c r="AE49" s="33"/>
      <c r="AF49" s="33"/>
      <c r="AG49" s="33"/>
      <c r="AH49" s="33"/>
      <c r="AI49" s="33"/>
      <c r="AJ49" s="33"/>
    </row>
    <row r="50" spans="10:36" s="53" customFormat="1" ht="24.95" customHeight="1">
      <c r="J50" s="53">
        <v>110</v>
      </c>
      <c r="K50" s="891" t="s">
        <v>137</v>
      </c>
      <c r="L50" s="892"/>
      <c r="M50" s="893"/>
      <c r="N50" s="871">
        <v>240</v>
      </c>
      <c r="O50" s="872">
        <v>5.37</v>
      </c>
      <c r="P50" s="72">
        <v>4.5999999999999996</v>
      </c>
      <c r="Q50" s="936">
        <v>10.17</v>
      </c>
      <c r="R50" s="871">
        <v>172.25</v>
      </c>
      <c r="S50" s="943"/>
      <c r="T50" s="938">
        <v>0.1235</v>
      </c>
      <c r="U50" s="72">
        <v>2.77</v>
      </c>
      <c r="V50" s="72">
        <v>35.630000000000003</v>
      </c>
      <c r="W50" s="936"/>
      <c r="X50" s="938">
        <v>32.770000000000003</v>
      </c>
      <c r="Y50" s="72">
        <v>54.287999999999997</v>
      </c>
      <c r="Z50" s="72">
        <v>13.1</v>
      </c>
      <c r="AA50" s="994">
        <v>0.55000000000000004</v>
      </c>
      <c r="AB50" s="33"/>
      <c r="AC50" s="33"/>
      <c r="AD50" s="33"/>
      <c r="AE50" s="33"/>
      <c r="AF50" s="33"/>
      <c r="AG50" s="33"/>
      <c r="AH50" s="33"/>
      <c r="AI50" s="33"/>
      <c r="AJ50" s="33"/>
    </row>
    <row r="51" spans="10:36" s="53" customFormat="1" ht="24.95" customHeight="1">
      <c r="J51" s="53">
        <v>234</v>
      </c>
      <c r="K51" s="880" t="s">
        <v>138</v>
      </c>
      <c r="L51" s="881"/>
      <c r="M51" s="882"/>
      <c r="N51" s="875">
        <v>100</v>
      </c>
      <c r="O51" s="876">
        <v>11.177</v>
      </c>
      <c r="P51" s="877">
        <v>8.82</v>
      </c>
      <c r="Q51" s="939">
        <v>19.172000000000001</v>
      </c>
      <c r="R51" s="875">
        <v>128.5</v>
      </c>
      <c r="S51" s="949"/>
      <c r="T51" s="945">
        <v>0.09</v>
      </c>
      <c r="U51" s="877">
        <v>5.74</v>
      </c>
      <c r="V51" s="877">
        <v>107.33</v>
      </c>
      <c r="W51" s="939">
        <v>0.63</v>
      </c>
      <c r="X51" s="945">
        <v>162.6</v>
      </c>
      <c r="Y51" s="877">
        <v>129.62200000000001</v>
      </c>
      <c r="Z51" s="877">
        <v>25.85</v>
      </c>
      <c r="AA51" s="996">
        <v>1.55</v>
      </c>
      <c r="AB51" s="33"/>
      <c r="AC51" s="33"/>
      <c r="AD51" s="33"/>
      <c r="AE51" s="33"/>
      <c r="AF51" s="33"/>
      <c r="AG51" s="33"/>
      <c r="AH51" s="33"/>
      <c r="AI51" s="33"/>
      <c r="AJ51" s="33"/>
    </row>
    <row r="52" spans="10:36" s="53" customFormat="1" ht="24.95" customHeight="1">
      <c r="J52" s="53">
        <v>309</v>
      </c>
      <c r="K52" s="891" t="s">
        <v>32</v>
      </c>
      <c r="L52" s="893"/>
      <c r="M52" s="879"/>
      <c r="N52" s="894">
        <v>180</v>
      </c>
      <c r="O52" s="895">
        <v>6.12</v>
      </c>
      <c r="P52" s="896">
        <v>9.06</v>
      </c>
      <c r="Q52" s="942">
        <v>34.200000000000003</v>
      </c>
      <c r="R52" s="894">
        <v>244.58</v>
      </c>
      <c r="S52" s="949"/>
      <c r="T52" s="941">
        <v>7.1999999999999995E-2</v>
      </c>
      <c r="U52" s="896"/>
      <c r="V52" s="896"/>
      <c r="W52" s="942">
        <v>2.34</v>
      </c>
      <c r="X52" s="941">
        <v>73.400000000000006</v>
      </c>
      <c r="Y52" s="896">
        <v>38.72</v>
      </c>
      <c r="Z52" s="896">
        <v>9</v>
      </c>
      <c r="AA52" s="995">
        <v>0.9</v>
      </c>
      <c r="AB52" s="33"/>
      <c r="AC52" s="33"/>
      <c r="AD52" s="33"/>
      <c r="AE52" s="33"/>
      <c r="AF52" s="33"/>
      <c r="AG52" s="33"/>
      <c r="AH52" s="33"/>
      <c r="AI52" s="33"/>
      <c r="AJ52" s="33"/>
    </row>
    <row r="53" spans="10:36" s="53" customFormat="1" ht="24.95" customHeight="1">
      <c r="J53" s="53">
        <v>331</v>
      </c>
      <c r="K53" s="880" t="s">
        <v>139</v>
      </c>
      <c r="L53" s="881"/>
      <c r="M53" s="882"/>
      <c r="N53" s="871">
        <v>20</v>
      </c>
      <c r="O53" s="872">
        <v>0.33</v>
      </c>
      <c r="P53" s="72">
        <v>1.01</v>
      </c>
      <c r="Q53" s="936">
        <v>1.365</v>
      </c>
      <c r="R53" s="871">
        <v>20.39</v>
      </c>
      <c r="S53" s="943"/>
      <c r="T53" s="938">
        <v>5.0000000000000001E-4</v>
      </c>
      <c r="U53" s="72">
        <v>2.04</v>
      </c>
      <c r="V53" s="72">
        <v>26.54</v>
      </c>
      <c r="W53" s="936"/>
      <c r="X53" s="938">
        <v>52.77</v>
      </c>
      <c r="Y53" s="72">
        <v>56.51</v>
      </c>
      <c r="Z53" s="72">
        <v>2.0569999999999999</v>
      </c>
      <c r="AA53" s="994">
        <v>0.09</v>
      </c>
      <c r="AB53" s="33"/>
      <c r="AC53" s="33"/>
      <c r="AD53" s="33"/>
      <c r="AE53" s="33"/>
      <c r="AF53" s="33"/>
      <c r="AG53" s="33"/>
      <c r="AH53" s="33"/>
      <c r="AI53" s="33"/>
      <c r="AJ53" s="33"/>
    </row>
    <row r="54" spans="10:36" s="53" customFormat="1" ht="24.95" customHeight="1">
      <c r="J54" s="53">
        <v>345</v>
      </c>
      <c r="K54" s="737" t="s">
        <v>131</v>
      </c>
      <c r="L54" s="738"/>
      <c r="M54" s="874"/>
      <c r="N54" s="871">
        <v>200</v>
      </c>
      <c r="O54" s="876">
        <v>0.52</v>
      </c>
      <c r="P54" s="877">
        <v>0.18</v>
      </c>
      <c r="Q54" s="939">
        <v>24.84</v>
      </c>
      <c r="R54" s="875">
        <v>102.9</v>
      </c>
      <c r="S54" s="949"/>
      <c r="T54" s="945">
        <v>0.02</v>
      </c>
      <c r="U54" s="877">
        <v>11.52</v>
      </c>
      <c r="V54" s="877"/>
      <c r="W54" s="939"/>
      <c r="X54" s="945">
        <v>23.4</v>
      </c>
      <c r="Y54" s="877">
        <v>23.4</v>
      </c>
      <c r="Z54" s="877">
        <v>16.59</v>
      </c>
      <c r="AA54" s="996">
        <v>0.3</v>
      </c>
      <c r="AB54" s="33"/>
      <c r="AC54" s="33"/>
      <c r="AD54" s="33"/>
      <c r="AE54" s="33"/>
      <c r="AF54" s="33"/>
      <c r="AG54" s="33"/>
      <c r="AH54" s="33"/>
      <c r="AI54" s="33"/>
      <c r="AJ54" s="33"/>
    </row>
    <row r="55" spans="10:36" s="53" customFormat="1" ht="24.95" customHeight="1">
      <c r="K55" s="759" t="s">
        <v>34</v>
      </c>
      <c r="L55" s="760"/>
      <c r="M55" s="739"/>
      <c r="N55" s="683">
        <v>60</v>
      </c>
      <c r="O55" s="684">
        <v>3.36</v>
      </c>
      <c r="P55" s="685">
        <v>0.66</v>
      </c>
      <c r="Q55" s="686">
        <v>29.64</v>
      </c>
      <c r="R55" s="683">
        <v>137.94</v>
      </c>
      <c r="S55" s="783"/>
      <c r="T55" s="778">
        <v>7.0000000000000007E-2</v>
      </c>
      <c r="U55" s="680"/>
      <c r="V55" s="680"/>
      <c r="W55" s="681"/>
      <c r="X55" s="778">
        <v>13.8</v>
      </c>
      <c r="Y55" s="680">
        <v>63.6</v>
      </c>
      <c r="Z55" s="680">
        <v>15</v>
      </c>
      <c r="AA55" s="829">
        <v>1.86</v>
      </c>
      <c r="AB55" s="33"/>
      <c r="AC55" s="33"/>
      <c r="AD55" s="33"/>
      <c r="AE55" s="33"/>
      <c r="AF55" s="33"/>
      <c r="AG55" s="33"/>
      <c r="AH55" s="33"/>
      <c r="AI55" s="33"/>
      <c r="AJ55" s="33"/>
    </row>
    <row r="56" spans="10:36" s="53" customFormat="1" ht="24.95" customHeight="1">
      <c r="K56" s="759" t="s">
        <v>26</v>
      </c>
      <c r="L56" s="760"/>
      <c r="M56" s="739"/>
      <c r="N56" s="683">
        <v>30</v>
      </c>
      <c r="O56" s="684">
        <v>2.37</v>
      </c>
      <c r="P56" s="685">
        <v>0.3</v>
      </c>
      <c r="Q56" s="686">
        <v>14.49</v>
      </c>
      <c r="R56" s="683">
        <v>70.14</v>
      </c>
      <c r="S56" s="783"/>
      <c r="T56" s="785">
        <v>0.03</v>
      </c>
      <c r="U56" s="685"/>
      <c r="V56" s="685"/>
      <c r="W56" s="686"/>
      <c r="X56" s="785">
        <v>6.9</v>
      </c>
      <c r="Y56" s="685">
        <v>26.1</v>
      </c>
      <c r="Z56" s="685">
        <v>9.9</v>
      </c>
      <c r="AA56" s="833">
        <v>0.33</v>
      </c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0:36" s="53" customFormat="1" ht="24.95" customHeight="1">
      <c r="K57" s="880"/>
      <c r="L57" s="881"/>
      <c r="M57" s="882"/>
      <c r="N57" s="875"/>
      <c r="O57" s="876"/>
      <c r="P57" s="877"/>
      <c r="Q57" s="939"/>
      <c r="R57" s="875"/>
      <c r="S57" s="940"/>
      <c r="T57" s="974"/>
      <c r="U57" s="975"/>
      <c r="V57" s="975"/>
      <c r="W57" s="976"/>
      <c r="X57" s="974"/>
      <c r="Y57" s="975"/>
      <c r="Z57" s="975"/>
      <c r="AA57" s="1006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0:36" s="53" customFormat="1" ht="24.95" customHeight="1">
      <c r="K58" s="915"/>
      <c r="L58" s="916"/>
      <c r="M58" s="884" t="s">
        <v>27</v>
      </c>
      <c r="N58" s="863">
        <f>SUM(N49:N56)</f>
        <v>930</v>
      </c>
      <c r="O58" s="902">
        <f>SUM(O49:O57)</f>
        <v>31.587</v>
      </c>
      <c r="P58" s="902">
        <f>SUM(P49:P57)</f>
        <v>29.130000000000006</v>
      </c>
      <c r="Q58" s="902">
        <f>SUM(Q49:Q57)</f>
        <v>136.667</v>
      </c>
      <c r="R58" s="979">
        <f>SUM(R49:R56)</f>
        <v>951.99999999999989</v>
      </c>
      <c r="S58" s="980">
        <v>0.35</v>
      </c>
      <c r="T58" s="948">
        <f t="shared" ref="T58:AA58" si="5">SUM(T49:T57)</f>
        <v>0.49</v>
      </c>
      <c r="U58" s="902">
        <f t="shared" si="5"/>
        <v>24.5</v>
      </c>
      <c r="V58" s="902">
        <f t="shared" si="5"/>
        <v>315</v>
      </c>
      <c r="W58" s="902">
        <f t="shared" si="5"/>
        <v>2.9699999999999998</v>
      </c>
      <c r="X58" s="948">
        <f t="shared" si="5"/>
        <v>420.03999999999991</v>
      </c>
      <c r="Y58" s="902">
        <f t="shared" si="5"/>
        <v>420.00000000000006</v>
      </c>
      <c r="Z58" s="902">
        <f t="shared" si="5"/>
        <v>104.99700000000001</v>
      </c>
      <c r="AA58" s="997">
        <f t="shared" si="5"/>
        <v>6.3000000000000007</v>
      </c>
      <c r="AB58" s="33"/>
      <c r="AC58" s="33"/>
      <c r="AD58" s="33"/>
      <c r="AE58" s="33"/>
      <c r="AF58" s="33"/>
      <c r="AG58" s="33"/>
      <c r="AH58" s="33"/>
      <c r="AI58" s="33"/>
      <c r="AJ58" s="33"/>
    </row>
    <row r="59" spans="10:36" s="53" customFormat="1" ht="24.95" customHeight="1">
      <c r="K59" s="656" t="s">
        <v>35</v>
      </c>
      <c r="L59" s="917"/>
      <c r="M59" s="888"/>
      <c r="N59" s="889"/>
      <c r="O59" s="890"/>
      <c r="P59" s="890"/>
      <c r="Q59" s="890"/>
      <c r="R59" s="889"/>
      <c r="S59" s="949">
        <v>333.3</v>
      </c>
      <c r="T59" s="950"/>
      <c r="U59" s="890"/>
      <c r="V59" s="890"/>
      <c r="W59" s="890"/>
      <c r="X59" s="950"/>
      <c r="Y59" s="890"/>
      <c r="Z59" s="890"/>
      <c r="AA59" s="998"/>
      <c r="AB59" s="33"/>
      <c r="AC59" s="33"/>
      <c r="AD59" s="33"/>
      <c r="AE59" s="33"/>
      <c r="AF59" s="33"/>
      <c r="AG59" s="33"/>
      <c r="AH59" s="33"/>
      <c r="AI59" s="33"/>
      <c r="AJ59" s="33"/>
    </row>
    <row r="60" spans="10:36" s="53" customFormat="1" ht="24.95" customHeight="1">
      <c r="J60" s="53">
        <v>399</v>
      </c>
      <c r="K60" s="891" t="s">
        <v>83</v>
      </c>
      <c r="L60" s="893"/>
      <c r="M60" s="879"/>
      <c r="N60" s="894">
        <v>160</v>
      </c>
      <c r="O60" s="895">
        <v>9.77</v>
      </c>
      <c r="P60" s="896">
        <v>13.23</v>
      </c>
      <c r="Q60" s="942">
        <v>53.09</v>
      </c>
      <c r="R60" s="894">
        <v>335.2</v>
      </c>
      <c r="S60" s="949"/>
      <c r="T60" s="941">
        <v>0.2</v>
      </c>
      <c r="U60" s="896">
        <v>3.03</v>
      </c>
      <c r="V60" s="896">
        <v>135</v>
      </c>
      <c r="W60" s="942">
        <v>26.25</v>
      </c>
      <c r="X60" s="941">
        <v>172.3</v>
      </c>
      <c r="Y60" s="896">
        <v>171.62</v>
      </c>
      <c r="Z60" s="896">
        <v>36.5</v>
      </c>
      <c r="AA60" s="995">
        <v>2</v>
      </c>
      <c r="AB60" s="33"/>
      <c r="AC60" s="33"/>
      <c r="AD60" s="33"/>
      <c r="AE60" s="33"/>
      <c r="AF60" s="33"/>
      <c r="AG60" s="33"/>
      <c r="AH60" s="33"/>
      <c r="AI60" s="33"/>
      <c r="AJ60" s="33"/>
    </row>
    <row r="61" spans="10:36" s="53" customFormat="1" ht="24.95" customHeight="1">
      <c r="J61" s="53">
        <v>356</v>
      </c>
      <c r="K61" s="759" t="s">
        <v>70</v>
      </c>
      <c r="L61" s="760"/>
      <c r="M61" s="739"/>
      <c r="N61" s="898">
        <v>200</v>
      </c>
      <c r="O61" s="899">
        <v>0.4</v>
      </c>
      <c r="P61" s="900">
        <v>0.27</v>
      </c>
      <c r="Q61" s="951">
        <v>0.27</v>
      </c>
      <c r="R61" s="898">
        <v>72.8</v>
      </c>
      <c r="S61" s="943"/>
      <c r="T61" s="938">
        <v>0.01</v>
      </c>
      <c r="U61" s="72">
        <v>7.47</v>
      </c>
      <c r="V61" s="72"/>
      <c r="W61" s="936"/>
      <c r="X61" s="938">
        <v>7.73</v>
      </c>
      <c r="Y61" s="72">
        <v>8.3800000000000008</v>
      </c>
      <c r="Z61" s="72">
        <v>8.5</v>
      </c>
      <c r="AA61" s="994">
        <v>0.7</v>
      </c>
      <c r="AB61" s="33"/>
      <c r="AC61" s="33"/>
      <c r="AD61" s="33"/>
      <c r="AE61" s="33"/>
      <c r="AF61" s="33"/>
      <c r="AG61" s="33"/>
      <c r="AH61" s="33"/>
      <c r="AI61" s="33"/>
      <c r="AJ61" s="33"/>
    </row>
    <row r="62" spans="10:36" s="53" customFormat="1" ht="24.95" customHeight="1">
      <c r="K62" s="737"/>
      <c r="L62" s="738"/>
      <c r="M62" s="739"/>
      <c r="N62" s="898"/>
      <c r="O62" s="899"/>
      <c r="P62" s="900"/>
      <c r="Q62" s="951"/>
      <c r="R62" s="898"/>
      <c r="S62" s="955"/>
      <c r="T62" s="981"/>
      <c r="U62" s="74"/>
      <c r="V62" s="74"/>
      <c r="W62" s="982"/>
      <c r="X62" s="981"/>
      <c r="Y62" s="74"/>
      <c r="Z62" s="74"/>
      <c r="AA62" s="1008"/>
      <c r="AB62" s="33"/>
      <c r="AC62" s="33"/>
      <c r="AD62" s="33"/>
      <c r="AE62" s="33"/>
      <c r="AF62" s="33"/>
      <c r="AG62" s="33"/>
      <c r="AH62" s="33"/>
      <c r="AI62" s="33"/>
      <c r="AJ62" s="33"/>
    </row>
    <row r="63" spans="10:36" s="53" customFormat="1" ht="24.95" customHeight="1">
      <c r="K63" s="918"/>
      <c r="L63" s="919"/>
      <c r="M63" s="919"/>
      <c r="N63" s="920"/>
      <c r="O63" s="921"/>
      <c r="P63" s="921"/>
      <c r="Q63" s="921"/>
      <c r="R63" s="920"/>
      <c r="S63" s="983"/>
      <c r="T63" s="984"/>
      <c r="U63" s="985"/>
      <c r="V63" s="985"/>
      <c r="W63" s="986"/>
      <c r="X63" s="984"/>
      <c r="Y63" s="985"/>
      <c r="Z63" s="985"/>
      <c r="AA63" s="1009"/>
      <c r="AB63" s="33"/>
      <c r="AC63" s="33"/>
      <c r="AD63" s="33"/>
      <c r="AE63" s="33"/>
      <c r="AF63" s="33"/>
      <c r="AG63" s="33"/>
      <c r="AH63" s="33"/>
      <c r="AI63" s="33"/>
      <c r="AJ63" s="33"/>
    </row>
    <row r="64" spans="10:36" s="53" customFormat="1" ht="24.95" customHeight="1">
      <c r="K64" s="865"/>
      <c r="L64" s="866"/>
      <c r="M64" s="865" t="s">
        <v>27</v>
      </c>
      <c r="N64" s="903">
        <f>SUM(N60:N62)</f>
        <v>360</v>
      </c>
      <c r="O64" s="904">
        <f>SUM(O60:O62)</f>
        <v>10.17</v>
      </c>
      <c r="P64" s="904">
        <f>SUM(P60:P62)</f>
        <v>13.5</v>
      </c>
      <c r="Q64" s="904">
        <f>SUM(Q60:Q62)</f>
        <v>53.360000000000007</v>
      </c>
      <c r="R64" s="987">
        <f>SUM(R60:R62)</f>
        <v>408</v>
      </c>
      <c r="S64" s="956">
        <v>0.15</v>
      </c>
      <c r="T64" s="957">
        <f t="shared" ref="T64:AA64" si="6">SUM(T60:T62)</f>
        <v>0.21000000000000002</v>
      </c>
      <c r="U64" s="958">
        <f t="shared" si="6"/>
        <v>10.5</v>
      </c>
      <c r="V64" s="958">
        <f t="shared" si="6"/>
        <v>135</v>
      </c>
      <c r="W64" s="959">
        <f t="shared" si="6"/>
        <v>26.25</v>
      </c>
      <c r="X64" s="988">
        <f>X60+X61</f>
        <v>180.03</v>
      </c>
      <c r="Y64" s="958">
        <f t="shared" si="6"/>
        <v>180</v>
      </c>
      <c r="Z64" s="958">
        <f t="shared" si="6"/>
        <v>45</v>
      </c>
      <c r="AA64" s="1001">
        <f t="shared" si="6"/>
        <v>2.7</v>
      </c>
      <c r="AB64" s="33"/>
      <c r="AC64" s="33"/>
      <c r="AD64" s="33"/>
      <c r="AE64" s="33"/>
      <c r="AF64" s="33"/>
      <c r="AG64" s="33"/>
      <c r="AH64" s="33"/>
      <c r="AI64" s="33"/>
      <c r="AJ64" s="33"/>
    </row>
    <row r="65" spans="11:36" s="53" customFormat="1" ht="24.95" customHeight="1">
      <c r="K65" s="865"/>
      <c r="L65" s="866"/>
      <c r="M65" s="866"/>
      <c r="N65" s="903"/>
      <c r="O65" s="904"/>
      <c r="P65" s="904"/>
      <c r="Q65" s="904"/>
      <c r="R65" s="903"/>
      <c r="S65" s="960"/>
      <c r="T65" s="1010"/>
      <c r="U65" s="1011"/>
      <c r="V65" s="1011"/>
      <c r="W65" s="1012"/>
      <c r="X65" s="1013"/>
      <c r="Y65" s="1011"/>
      <c r="Z65" s="1011"/>
      <c r="AA65" s="1022"/>
      <c r="AB65" s="33"/>
      <c r="AC65" s="33"/>
      <c r="AD65" s="33"/>
      <c r="AE65" s="33"/>
      <c r="AF65" s="33"/>
      <c r="AG65" s="33"/>
      <c r="AH65" s="33"/>
      <c r="AI65" s="33"/>
      <c r="AJ65" s="33"/>
    </row>
    <row r="66" spans="11:36" s="53" customFormat="1" ht="24.95" customHeight="1">
      <c r="K66" s="657"/>
      <c r="L66" s="857"/>
      <c r="M66" s="857" t="s">
        <v>39</v>
      </c>
      <c r="N66" s="905"/>
      <c r="O66" s="906">
        <f>O47+O58+O64</f>
        <v>67.5</v>
      </c>
      <c r="P66" s="906">
        <f>P47+P58+P64</f>
        <v>69</v>
      </c>
      <c r="Q66" s="964">
        <f>Q47+Q58+Q64</f>
        <v>287.25700000000001</v>
      </c>
      <c r="R66" s="965" t="s">
        <v>40</v>
      </c>
      <c r="S66" s="1014" t="s">
        <v>41</v>
      </c>
      <c r="T66" s="1015">
        <f t="shared" ref="T66:AA66" si="7">T47+T58+T64</f>
        <v>1.05</v>
      </c>
      <c r="U66" s="967">
        <f t="shared" si="7"/>
        <v>52.5</v>
      </c>
      <c r="V66" s="967">
        <f t="shared" si="7"/>
        <v>675</v>
      </c>
      <c r="W66" s="1016">
        <f t="shared" si="7"/>
        <v>29.22</v>
      </c>
      <c r="X66" s="1017">
        <f t="shared" si="7"/>
        <v>900.09999999999991</v>
      </c>
      <c r="Y66" s="967">
        <f t="shared" si="7"/>
        <v>900</v>
      </c>
      <c r="Z66" s="967">
        <f t="shared" si="7"/>
        <v>224.99700000000001</v>
      </c>
      <c r="AA66" s="1003">
        <f t="shared" si="7"/>
        <v>13.5</v>
      </c>
      <c r="AB66" s="34"/>
      <c r="AC66" s="33"/>
      <c r="AD66" s="33"/>
      <c r="AE66" s="33"/>
      <c r="AF66" s="33"/>
      <c r="AG66" s="33"/>
      <c r="AH66" s="33"/>
      <c r="AI66" s="33"/>
      <c r="AJ66" s="33"/>
    </row>
    <row r="67" spans="11:36" s="53" customFormat="1" ht="24.95" customHeight="1">
      <c r="K67" s="800"/>
      <c r="L67" s="649"/>
      <c r="M67" s="649"/>
      <c r="N67" s="907"/>
      <c r="O67" s="908"/>
      <c r="P67" s="908"/>
      <c r="Q67" s="908"/>
      <c r="R67" s="854">
        <f>R47+R58+R64</f>
        <v>2040</v>
      </c>
      <c r="S67" s="1018">
        <f>S47+S58+S64</f>
        <v>0.75</v>
      </c>
      <c r="T67" s="1019"/>
      <c r="U67" s="971"/>
      <c r="V67" s="971"/>
      <c r="W67" s="1020"/>
      <c r="X67" s="1021"/>
      <c r="Y67" s="971"/>
      <c r="Z67" s="971"/>
      <c r="AA67" s="1004"/>
      <c r="AB67" s="33"/>
      <c r="AC67" s="33"/>
      <c r="AD67" s="33"/>
      <c r="AE67" s="33"/>
      <c r="AF67" s="33"/>
      <c r="AG67" s="33"/>
      <c r="AH67" s="33"/>
      <c r="AI67" s="33"/>
      <c r="AJ67" s="33"/>
    </row>
    <row r="70" spans="11:36" ht="30" customHeight="1"/>
    <row r="71" spans="11:36" ht="30" customHeight="1"/>
    <row r="72" spans="11:36" ht="30" customHeight="1"/>
    <row r="73" spans="11:36" ht="30" customHeight="1"/>
    <row r="74" spans="11:36" ht="30" customHeight="1"/>
    <row r="75" spans="11:36" ht="30" customHeight="1"/>
    <row r="76" spans="11:36" ht="30" customHeight="1"/>
    <row r="77" spans="11:36" ht="30" customHeight="1"/>
    <row r="78" spans="11:36" ht="30" customHeight="1"/>
    <row r="79" spans="11:36" ht="30" customHeight="1"/>
    <row r="80" spans="11:36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</sheetData>
  <pageMargins left="0.7" right="0.7" top="0.75" bottom="0.75" header="0.3" footer="0.3"/>
  <pageSetup paperSize="9" scale="1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НАКОПИТЕЛЬНАЯ</vt:lpstr>
      <vt:lpstr>Рацион питания</vt:lpstr>
      <vt:lpstr>приложения №4,№8</vt:lpstr>
      <vt:lpstr>Лист4</vt:lpstr>
      <vt:lpstr>Лист5</vt:lpstr>
      <vt:lpstr>Лист6</vt:lpstr>
      <vt:lpstr>Лист1</vt:lpstr>
      <vt:lpstr>Лист3</vt:lpstr>
      <vt:lpstr>Лист2</vt:lpstr>
      <vt:lpstr>Лист7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1 UZER</cp:lastModifiedBy>
  <cp:lastPrinted>2021-12-27T21:45:33Z</cp:lastPrinted>
  <dcterms:created xsi:type="dcterms:W3CDTF">2015-08-09T04:23:00Z</dcterms:created>
  <dcterms:modified xsi:type="dcterms:W3CDTF">2021-12-27T21:59:39Z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4D818D4937FA433EADA55593CA8D69FE</vt:lpwstr>
  </property>
  <property fmtid="{D5CDD505-2E9C-101B-9397-08002B2CF9AE}" pid="3" name="KSOProductBuildVer">
    <vt:lpwstr>1033-11.2.0.10382</vt:lpwstr>
  </property>
</Properties>
</file>